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165" windowWidth="12465" windowHeight="11640" activeTab="0"/>
  </bookViews>
  <sheets>
    <sheet name="ITEMS 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_xlnm.Print_Area" localSheetId="0">'ITEMS '!$B$1:$H$533</definedName>
    <definedName name="_xlnm.Print_Titles" localSheetId="0">'ITEMS '!$4:$5</definedName>
    <definedName name="XEverything">#REF!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<sst xmlns="http://schemas.openxmlformats.org/spreadsheetml/2006/main" count="1721" uniqueCount="562">
  <si>
    <t>E012</t>
  </si>
  <si>
    <t>E027</t>
  </si>
  <si>
    <t>E028</t>
  </si>
  <si>
    <t>E029</t>
  </si>
  <si>
    <t>E034</t>
  </si>
  <si>
    <t>E035</t>
  </si>
  <si>
    <t>Sub-Grade Compaction</t>
  </si>
  <si>
    <t>0 - 50 mm Depth (Asphalt)</t>
  </si>
  <si>
    <t xml:space="preserve">CW 3510-R7 </t>
  </si>
  <si>
    <t xml:space="preserve">Reflective Crack Maintenance </t>
  </si>
  <si>
    <t xml:space="preserve">CW 3450-R3 </t>
  </si>
  <si>
    <t>Planing of Pavement</t>
  </si>
  <si>
    <t>A.3</t>
  </si>
  <si>
    <t>A.4</t>
  </si>
  <si>
    <t>Excavation</t>
  </si>
  <si>
    <t>A.10</t>
  </si>
  <si>
    <t>Grading of Boulevards</t>
  </si>
  <si>
    <t>Adjustment of Existing Catchbasins / Manholes</t>
  </si>
  <si>
    <t>Installation of Cast Iron Lifter Ring Inserts</t>
  </si>
  <si>
    <t>Supply of Curb Stop Box Extendible Sections</t>
  </si>
  <si>
    <t>Adjustment of Existing Curb Stop Boxes</t>
  </si>
  <si>
    <t>Adjustment of Existing Watermain Valve Boxes</t>
  </si>
  <si>
    <t>Sodding</t>
  </si>
  <si>
    <t>CW 3230-R4</t>
  </si>
  <si>
    <t>Concrete Curb Renewal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</si>
  <si>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</si>
  <si>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</si>
  <si>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</si>
  <si>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</si>
  <si>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</si>
  <si>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</si>
  <si>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</si>
  <si>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</si>
  <si>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</si>
  <si>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</si>
  <si>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</si>
  <si>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</si>
  <si>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</si>
  <si>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TOTAL:</t>
  </si>
  <si>
    <t>20 M Deformed Tie Bar</t>
  </si>
  <si>
    <t>19.1 mm Diameter</t>
  </si>
  <si>
    <t>150 mm Concrete Pavement (Type A)</t>
  </si>
  <si>
    <t>150 mm Concrete Pavement (Type B)</t>
  </si>
  <si>
    <t>150 mm Concrete Pavement (Type C)</t>
  </si>
  <si>
    <t>150 mm Concrete Pavement (Type D)</t>
  </si>
  <si>
    <t>150 mm Concrete Pavement (Reinforced)</t>
  </si>
  <si>
    <t>38mm</t>
  </si>
  <si>
    <t xml:space="preserve"> width &lt; 600mm</t>
  </si>
  <si>
    <t xml:space="preserve"> width &gt; or = 600mm</t>
  </si>
  <si>
    <t>CW 3210-R5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</si>
  <si>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</si>
  <si>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</si>
  <si>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</si>
  <si>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</si>
  <si>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</si>
  <si>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</si>
  <si>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B114</t>
  </si>
  <si>
    <t>E006</t>
  </si>
  <si>
    <t>E007</t>
  </si>
  <si>
    <t>F001</t>
  </si>
  <si>
    <t>F003</t>
  </si>
  <si>
    <t>F004</t>
  </si>
  <si>
    <t>F005</t>
  </si>
  <si>
    <t>F009</t>
  </si>
  <si>
    <t>F011</t>
  </si>
  <si>
    <t>F018</t>
  </si>
  <si>
    <t>G001</t>
  </si>
  <si>
    <t>G002</t>
  </si>
  <si>
    <t>G003</t>
  </si>
  <si>
    <t>A004</t>
  </si>
  <si>
    <t>A008</t>
  </si>
  <si>
    <t>A010</t>
  </si>
  <si>
    <t>A012</t>
  </si>
  <si>
    <t>A022</t>
  </si>
  <si>
    <t>B004</t>
  </si>
  <si>
    <t>B014</t>
  </si>
  <si>
    <t>B017</t>
  </si>
  <si>
    <t>B030</t>
  </si>
  <si>
    <t>B031</t>
  </si>
  <si>
    <t>B032</t>
  </si>
  <si>
    <t>B033</t>
  </si>
  <si>
    <t>B094</t>
  </si>
  <si>
    <t>B095</t>
  </si>
  <si>
    <t>B097</t>
  </si>
  <si>
    <t>B098</t>
  </si>
  <si>
    <t>A.18</t>
  </si>
  <si>
    <t>B118</t>
  </si>
  <si>
    <t>B119</t>
  </si>
  <si>
    <t>B120</t>
  </si>
  <si>
    <t>Installation of Subdrains</t>
  </si>
  <si>
    <t>Separation/Reinforcement Geotextile Fabric</t>
  </si>
  <si>
    <t>Pavement Removal</t>
  </si>
  <si>
    <t>Concrete Pavement</t>
  </si>
  <si>
    <t>Sidewalk</t>
  </si>
  <si>
    <t xml:space="preserve">Miscellaneous Concrete Slab Renewal </t>
  </si>
  <si>
    <t>i)</t>
  </si>
  <si>
    <t>ii)</t>
  </si>
  <si>
    <t>iii)</t>
  </si>
  <si>
    <t>iv)</t>
  </si>
  <si>
    <t xml:space="preserve">CW 3410-R5 </t>
  </si>
  <si>
    <t xml:space="preserve">Construction of Asphaltic Concrete Overlay </t>
  </si>
  <si>
    <t>Main Line Paving</t>
  </si>
  <si>
    <t>Tie-ins and Approaches</t>
  </si>
  <si>
    <t>B001</t>
  </si>
  <si>
    <t>B159</t>
  </si>
  <si>
    <t>B160</t>
  </si>
  <si>
    <t>B161</t>
  </si>
  <si>
    <t>B162</t>
  </si>
  <si>
    <t>SD-228A</t>
  </si>
  <si>
    <t>a) Less than or equal to 5 sq.m.</t>
  </si>
  <si>
    <t>c) Greater than 20 sq.m.</t>
  </si>
  <si>
    <t>a) 3 m and less</t>
  </si>
  <si>
    <t>c) Greater than 30 m</t>
  </si>
  <si>
    <t>a) Type IA</t>
  </si>
  <si>
    <t>SD-205,
SD206A</t>
  </si>
  <si>
    <t xml:space="preserve">Catch Pit </t>
  </si>
  <si>
    <t>SD-023</t>
  </si>
  <si>
    <t>Replacing Existing Catch Basin Frames &amp; Covers</t>
  </si>
  <si>
    <t>AP-008 - Barrier Curb and Gutter Inlet  Frame</t>
  </si>
  <si>
    <t xml:space="preserve">AP-009 - Barrier Curb and Gutter Inlet Cover </t>
  </si>
  <si>
    <t>Connecting to Existing Catch Basin</t>
  </si>
  <si>
    <t>E051</t>
  </si>
  <si>
    <t>Catch Pit Connection Pipe</t>
  </si>
  <si>
    <t>ROADWORKS - REMOVALS/RENEWALS</t>
  </si>
  <si>
    <t>A.8</t>
  </si>
  <si>
    <t>A003</t>
  </si>
  <si>
    <t>B002</t>
  </si>
  <si>
    <t>B121</t>
  </si>
  <si>
    <t>B158</t>
  </si>
  <si>
    <t>B154</t>
  </si>
  <si>
    <t>B155</t>
  </si>
  <si>
    <t>B156</t>
  </si>
  <si>
    <t>B157</t>
  </si>
  <si>
    <t>Slab Replacement</t>
  </si>
  <si>
    <t>Partial Slab Patches</t>
  </si>
  <si>
    <t>B184</t>
  </si>
  <si>
    <t>B190</t>
  </si>
  <si>
    <t>B191</t>
  </si>
  <si>
    <t>B193</t>
  </si>
  <si>
    <t>B194</t>
  </si>
  <si>
    <t>B195</t>
  </si>
  <si>
    <t>B200</t>
  </si>
  <si>
    <t>B201</t>
  </si>
  <si>
    <t xml:space="preserve">CW 3230-R4
</t>
  </si>
  <si>
    <t>51mm</t>
  </si>
  <si>
    <t>D006</t>
  </si>
  <si>
    <t>SD-203A</t>
  </si>
  <si>
    <t>CW 3110-R7</t>
  </si>
  <si>
    <t xml:space="preserve">CW 3110-R7 </t>
  </si>
  <si>
    <t xml:space="preserve">CW 3235-R4  </t>
  </si>
  <si>
    <t xml:space="preserve">CW 3240-R4  </t>
  </si>
  <si>
    <t>CW 3250-R5</t>
  </si>
  <si>
    <t>CW 3120-R1</t>
  </si>
  <si>
    <t>CW 3130-R1</t>
  </si>
  <si>
    <t>SD-229 E</t>
  </si>
  <si>
    <t>250mm Catch Pit Lead</t>
  </si>
  <si>
    <t>50 mm - Limestone</t>
  </si>
  <si>
    <t>A007</t>
  </si>
  <si>
    <t>A.7</t>
  </si>
  <si>
    <t>Crushed Sub-base Material</t>
  </si>
  <si>
    <t>A.1</t>
  </si>
  <si>
    <t>A.2</t>
  </si>
  <si>
    <t>A.5</t>
  </si>
  <si>
    <t>A.6</t>
  </si>
  <si>
    <t>A.9</t>
  </si>
  <si>
    <t>A.11</t>
  </si>
  <si>
    <t>A.12</t>
  </si>
  <si>
    <t>A.13</t>
  </si>
  <si>
    <t>A.14</t>
  </si>
  <si>
    <t>A.15</t>
  </si>
  <si>
    <t>A.16</t>
  </si>
  <si>
    <t>A.17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</si>
  <si>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</si>
  <si>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</si>
  <si>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</si>
  <si>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</si>
  <si>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</si>
  <si>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</si>
  <si>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</si>
  <si>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</si>
  <si>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</si>
  <si>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</si>
  <si>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 xml:space="preserve">
</t>
  </si>
  <si>
    <t>A</t>
  </si>
  <si>
    <t>Ramp Curb (10mm ht, type)</t>
  </si>
  <si>
    <t>B</t>
  </si>
  <si>
    <t>B.1</t>
  </si>
  <si>
    <t>B.2</t>
  </si>
  <si>
    <t>B.3</t>
  </si>
  <si>
    <t>B.4</t>
  </si>
  <si>
    <t>B135</t>
  </si>
  <si>
    <t>B.5</t>
  </si>
  <si>
    <t>Concrete Curb Installation</t>
  </si>
  <si>
    <t>B142</t>
  </si>
  <si>
    <t>SD-200</t>
  </si>
  <si>
    <t>B.6</t>
  </si>
  <si>
    <t>B167</t>
  </si>
  <si>
    <t>SD-203B</t>
  </si>
  <si>
    <t>B.7</t>
  </si>
  <si>
    <t>B.8</t>
  </si>
  <si>
    <t>B205</t>
  </si>
  <si>
    <t>B.9</t>
  </si>
  <si>
    <t>Moisture Barrier/Stress Absorption Geotextile Fabric</t>
  </si>
  <si>
    <t>E11</t>
  </si>
  <si>
    <t>B207</t>
  </si>
  <si>
    <t>B.10</t>
  </si>
  <si>
    <t>Pavement Patching</t>
  </si>
  <si>
    <t>B208</t>
  </si>
  <si>
    <t>B.11</t>
  </si>
  <si>
    <t>Cracking and Seating Pavement</t>
  </si>
  <si>
    <t>E10</t>
  </si>
  <si>
    <t>B209</t>
  </si>
  <si>
    <t>B.12</t>
  </si>
  <si>
    <t>Partial Depth Saw-Cutting</t>
  </si>
  <si>
    <t>B.13</t>
  </si>
  <si>
    <t>D005</t>
  </si>
  <si>
    <t>Longitudinal Joint &amp; Crack Filling ( &gt; 25mm in width )</t>
  </si>
  <si>
    <t xml:space="preserve">CW 3250-R5 </t>
  </si>
  <si>
    <t>B.15</t>
  </si>
  <si>
    <t>E003</t>
  </si>
  <si>
    <t>B.16</t>
  </si>
  <si>
    <t xml:space="preserve">Catch Basin  </t>
  </si>
  <si>
    <t>E004</t>
  </si>
  <si>
    <t>1200 barrel-SD-024</t>
  </si>
  <si>
    <t>1800 barrel-SD-024</t>
  </si>
  <si>
    <t>E008</t>
  </si>
  <si>
    <t>B.17</t>
  </si>
  <si>
    <t>Sewer Service</t>
  </si>
  <si>
    <t>E009</t>
  </si>
  <si>
    <t xml:space="preserve">250mm </t>
  </si>
  <si>
    <t>E010</t>
  </si>
  <si>
    <t>B.18</t>
  </si>
  <si>
    <t>E042</t>
  </si>
  <si>
    <t>B.19</t>
  </si>
  <si>
    <t>Connecting new Sewer Service to Existing Sewer Service</t>
  </si>
  <si>
    <t>E043</t>
  </si>
  <si>
    <t>B.20</t>
  </si>
  <si>
    <t>B.21</t>
  </si>
  <si>
    <t>B.22</t>
  </si>
  <si>
    <t>B.23</t>
  </si>
  <si>
    <t>B.24</t>
  </si>
  <si>
    <t>B.25</t>
  </si>
  <si>
    <t>B.26</t>
  </si>
  <si>
    <t>B.27</t>
  </si>
  <si>
    <t>C</t>
  </si>
  <si>
    <t>C.1</t>
  </si>
  <si>
    <t>A011</t>
  </si>
  <si>
    <t>C.2</t>
  </si>
  <si>
    <t>Asphalt Cuttings Base Course Material</t>
  </si>
  <si>
    <t>C.3</t>
  </si>
  <si>
    <t>B100</t>
  </si>
  <si>
    <t>C.4</t>
  </si>
  <si>
    <t>Miscellaneous Concrete Slab Removal</t>
  </si>
  <si>
    <t>B104</t>
  </si>
  <si>
    <t>B107</t>
  </si>
  <si>
    <t>C.5</t>
  </si>
  <si>
    <t xml:space="preserve">Miscellaneous Concrete Slab Installation </t>
  </si>
  <si>
    <t>B111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</si>
  <si>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</si>
  <si>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</si>
  <si>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</si>
  <si>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</si>
  <si>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</si>
  <si>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</si>
  <si>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</si>
  <si>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</si>
  <si>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</si>
  <si>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</si>
  <si>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</si>
  <si>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</si>
  <si>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</si>
  <si>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F006</t>
  </si>
  <si>
    <t>64mm</t>
  </si>
  <si>
    <t>C.19</t>
  </si>
  <si>
    <t>C.20</t>
  </si>
  <si>
    <t>C.21</t>
  </si>
  <si>
    <t>D</t>
  </si>
  <si>
    <t>D.1</t>
  </si>
  <si>
    <t>Supplying and Placing Base Course Material</t>
  </si>
  <si>
    <t>D.2</t>
  </si>
  <si>
    <t>D.3</t>
  </si>
  <si>
    <t>D.4</t>
  </si>
  <si>
    <t>D.5</t>
  </si>
  <si>
    <t xml:space="preserve"> i)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</si>
  <si>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</si>
  <si>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</si>
  <si>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</si>
  <si>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</si>
  <si>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</si>
  <si>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</si>
  <si>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</si>
  <si>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</si>
  <si>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</si>
  <si>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</si>
  <si>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</si>
  <si>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E030</t>
  </si>
  <si>
    <t>AP-010 - Barrier Curb and Gutter Inlet Box</t>
  </si>
  <si>
    <t>D.17</t>
  </si>
  <si>
    <t>D.18</t>
  </si>
  <si>
    <t>D.19</t>
  </si>
  <si>
    <t>D.20</t>
  </si>
  <si>
    <t>D.21</t>
  </si>
  <si>
    <t>F008</t>
  </si>
  <si>
    <t>D.22</t>
  </si>
  <si>
    <t>Abandonment of Existing Catchbasins/Manholes</t>
  </si>
  <si>
    <t>D.23</t>
  </si>
  <si>
    <t>D.24</t>
  </si>
  <si>
    <t>D.25</t>
  </si>
  <si>
    <t>D.26</t>
  </si>
  <si>
    <t>E</t>
  </si>
  <si>
    <t>E.1</t>
  </si>
  <si>
    <t>E.23</t>
  </si>
  <si>
    <t>E.3</t>
  </si>
  <si>
    <t>E.4</t>
  </si>
  <si>
    <t>E.5</t>
  </si>
  <si>
    <t>E.6</t>
  </si>
  <si>
    <t>E.7</t>
  </si>
  <si>
    <t>E.8</t>
  </si>
  <si>
    <t>B199</t>
  </si>
  <si>
    <t>E.9</t>
  </si>
  <si>
    <t>Construction of Asphalt Patches</t>
  </si>
  <si>
    <t>E.10</t>
  </si>
  <si>
    <t>E.11</t>
  </si>
  <si>
    <t>B206</t>
  </si>
  <si>
    <t>E.12</t>
  </si>
  <si>
    <t>Pavement Repair Fabric</t>
  </si>
  <si>
    <t>E13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</si>
  <si>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</si>
  <si>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</si>
  <si>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</si>
  <si>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</si>
  <si>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</si>
  <si>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</si>
  <si>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</si>
  <si>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</si>
  <si>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</si>
  <si>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</si>
  <si>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E.24</t>
  </si>
  <si>
    <t>E.25</t>
  </si>
  <si>
    <t>E.26</t>
  </si>
  <si>
    <t>E.27</t>
  </si>
  <si>
    <t>E.2</t>
  </si>
  <si>
    <t>F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</si>
  <si>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</si>
  <si>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</si>
  <si>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</si>
  <si>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</si>
  <si>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</si>
  <si>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</si>
  <si>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</si>
  <si>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</si>
  <si>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</si>
  <si>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</si>
  <si>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</si>
  <si>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</si>
  <si>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</si>
  <si>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ROADWORKS - NEW CONSTRUCTION</t>
  </si>
  <si>
    <t>C001</t>
  </si>
  <si>
    <t>F.14</t>
  </si>
  <si>
    <t>Concrete Pavements, Median Slabs, Bull-noses, and Safety Medians</t>
  </si>
  <si>
    <t>CW 3310-R8</t>
  </si>
  <si>
    <t>C011</t>
  </si>
  <si>
    <t>Construction of 150 mm Concrete Pavement (Reinforced)</t>
  </si>
  <si>
    <t>C032</t>
  </si>
  <si>
    <t>F.15</t>
  </si>
  <si>
    <t>Concrete Curbs, Curb and Gutter, and Splash Strips</t>
  </si>
  <si>
    <t xml:space="preserve">CW 3310-R8  </t>
  </si>
  <si>
    <t>C034</t>
  </si>
  <si>
    <t>Construction of Barrier (180mm ht, Separate)</t>
  </si>
  <si>
    <t>C050</t>
  </si>
  <si>
    <t>Construction of Concrete Curb and Gutter</t>
  </si>
  <si>
    <t>CW 3310-R8  E19</t>
  </si>
  <si>
    <t>F.16</t>
  </si>
  <si>
    <t>SD-024</t>
  </si>
  <si>
    <t>F.17</t>
  </si>
  <si>
    <t>E023</t>
  </si>
  <si>
    <t>F.18</t>
  </si>
  <si>
    <t>Replacing Existing Manhole Frames &amp; Covers</t>
  </si>
  <si>
    <t>E024</t>
  </si>
  <si>
    <t>AP-004 - Manhole Frame</t>
  </si>
  <si>
    <t>E025</t>
  </si>
  <si>
    <t>AP-005 - Manhole Cover (Solid)</t>
  </si>
  <si>
    <t>F.19</t>
  </si>
  <si>
    <t>F.20</t>
  </si>
  <si>
    <t>F.21</t>
  </si>
  <si>
    <t>F.22</t>
  </si>
  <si>
    <t>F002</t>
  </si>
  <si>
    <t>F.23</t>
  </si>
  <si>
    <t>Installation of Precast Concrete Ring Sections</t>
  </si>
  <si>
    <t>vert. m</t>
  </si>
  <si>
    <t>F.24</t>
  </si>
  <si>
    <t>F.25</t>
  </si>
  <si>
    <t>F.26</t>
  </si>
  <si>
    <t>F.27</t>
  </si>
  <si>
    <t>F.28</t>
  </si>
  <si>
    <t>SUMMARY</t>
  </si>
  <si>
    <t>Subtotal:</t>
  </si>
  <si>
    <t xml:space="preserve"> (in figures) $</t>
  </si>
  <si>
    <t>(in words)            __________________________________________________________________________________</t>
  </si>
  <si>
    <t xml:space="preserve">                              __________________________________________________________________________________</t>
  </si>
  <si>
    <t>PART 1</t>
  </si>
  <si>
    <t>SCOTLAND AVENUE -  from Wentworth St.  to Lilac St. MAJOR REHABILITATION</t>
  </si>
  <si>
    <t>MATHERS AVENUE -  from Lindsay St.  to Campbell St. CRACK AND SEAT</t>
  </si>
  <si>
    <t>WINDERMERE AVENUE -  from Pembina Hwy.  to Rockman St. MAJOR REHABILITATION</t>
  </si>
  <si>
    <t>DUDLEY AVENUE -  from Guelph St.  to Harrow St. CRACK AND SEAT</t>
  </si>
  <si>
    <t>PART 2</t>
  </si>
  <si>
    <t xml:space="preserve">          CITY FUNDED WORK</t>
  </si>
  <si>
    <t>( PART 1)</t>
  </si>
  <si>
    <t>( PART 2)</t>
  </si>
  <si>
    <t>E045</t>
  </si>
  <si>
    <t>Abandoning  Existing Catch Pit</t>
  </si>
  <si>
    <t>b) Greater than 5 and less than or equal to 20 sq.m.</t>
  </si>
  <si>
    <t>b) Greater than 3m and less than or equal to 30 m</t>
  </si>
  <si>
    <t>Barrier (125mm ht, Dowelled)</t>
  </si>
  <si>
    <t>Barrier (125mm ht, Separate)</t>
  </si>
  <si>
    <t>Modified Barrier (150mm ht, Dowelled)</t>
  </si>
  <si>
    <t>B127</t>
  </si>
  <si>
    <t>Barrier  Separate</t>
  </si>
  <si>
    <t>B143</t>
  </si>
  <si>
    <t>SD-200            SD-203B</t>
  </si>
  <si>
    <t>B144</t>
  </si>
  <si>
    <t>Curb and Gutter ( 40mm ht, Lip Curb, Integral, 600mm width, 150mm Plain Concrete Pavement)</t>
  </si>
  <si>
    <t>E044</t>
  </si>
  <si>
    <t>Abandoning  Existing Catchbasins</t>
  </si>
  <si>
    <t>PART 1     CITY FUNDED WORK</t>
  </si>
  <si>
    <t>PART 2     PROVINCIALLY FUNDED WORK</t>
  </si>
  <si>
    <t>SD-229C</t>
  </si>
  <si>
    <t>D.27</t>
  </si>
  <si>
    <t>b) Greater than 20 sq.m.</t>
  </si>
  <si>
    <t>SD-229 C</t>
  </si>
  <si>
    <t>C036</t>
  </si>
  <si>
    <t>Construction of Modified Barrier (180mm ht, Dowelled)</t>
  </si>
  <si>
    <t>C046</t>
  </si>
  <si>
    <t>B126</t>
  </si>
  <si>
    <t>Concrete Curb Removal</t>
  </si>
  <si>
    <t>UNIT PRICES</t>
  </si>
  <si>
    <t>SPEC.</t>
  </si>
  <si>
    <t>APPROX.</t>
  </si>
  <si>
    <t>REF.</t>
  </si>
  <si>
    <t>QUANTITY</t>
  </si>
  <si>
    <t>LORETTE AVENUE -  from Harrow St. to Stafford St. RECONSTRUCTION</t>
  </si>
  <si>
    <t>Ramp Curb (15mm ht)</t>
  </si>
  <si>
    <t>SD-229E</t>
  </si>
  <si>
    <t>Ramp Curb (15mm ht, type)</t>
  </si>
  <si>
    <t>Construction of  Ramp Curb (15mm ht)</t>
  </si>
  <si>
    <t>Total:</t>
  </si>
  <si>
    <t>Curb and Gutter (125mm ht, Barrier, Integral, 600mm width, 150mm Plain Concrete Pavement)</t>
  </si>
  <si>
    <t>Modified Barrier (125mm ht, Dowelled)</t>
  </si>
  <si>
    <t>Curb and Gutter (125 mm ht, Barrier, Integral, 600mm width, 150mm Plain Concrete Pavement)</t>
  </si>
  <si>
    <t>Curb and Gutter ( 125mm ht, Modified Barrier, Integral,  - 600mm width, 150mm Plain Concrete Pavement)</t>
  </si>
  <si>
    <t>B003</t>
  </si>
  <si>
    <t>Asphalt Pavement</t>
  </si>
  <si>
    <t>B015</t>
  </si>
  <si>
    <t>150 mm Concrete Pavement (Plain)</t>
  </si>
  <si>
    <t>B132</t>
  </si>
  <si>
    <t>Ramp Curb</t>
  </si>
  <si>
    <t>B145</t>
  </si>
  <si>
    <t>Curb and Gutter ( 10mm ht, Ramp Curb,  Integral, 600mm width, 150mm Plain Concrete Pavement)</t>
  </si>
  <si>
    <t>B150</t>
  </si>
  <si>
    <t>Barrier (150mm ht, Dowelled)</t>
  </si>
  <si>
    <t>C.22</t>
  </si>
  <si>
    <t>C.23</t>
  </si>
  <si>
    <t>C.24</t>
  </si>
  <si>
    <t>C.25</t>
  </si>
  <si>
    <t>C.26</t>
  </si>
  <si>
    <t>C.27</t>
  </si>
  <si>
    <t>C.28</t>
  </si>
  <si>
    <t>MISCELLANEOUS</t>
  </si>
  <si>
    <t>C.29</t>
  </si>
  <si>
    <t>Removal of Asphalt from Railway Crossing</t>
  </si>
  <si>
    <t>ea</t>
  </si>
  <si>
    <t>PART 3</t>
  </si>
  <si>
    <t>G</t>
  </si>
  <si>
    <t>H</t>
  </si>
  <si>
    <t>( PART 3)</t>
  </si>
  <si>
    <t>G.1</t>
  </si>
  <si>
    <t>CW 2130-R8</t>
  </si>
  <si>
    <t>Trenchless Installation, Class B Bedding</t>
  </si>
  <si>
    <t xml:space="preserve"> a) Class 3 Backfill</t>
  </si>
  <si>
    <t xml:space="preserve"> b) Class 5 Backfill</t>
  </si>
  <si>
    <t>G.2</t>
  </si>
  <si>
    <t>Manholes</t>
  </si>
  <si>
    <t>SD-010 (3 Manholes)</t>
  </si>
  <si>
    <t>a) 1200mm Base</t>
  </si>
  <si>
    <t xml:space="preserve">vert. m </t>
  </si>
  <si>
    <t>G.3</t>
  </si>
  <si>
    <t>Abandon Existing Manhole</t>
  </si>
  <si>
    <t>G.4</t>
  </si>
  <si>
    <t>Connecting to Existing Manhole</t>
  </si>
  <si>
    <t>G.5</t>
  </si>
  <si>
    <t>Catch Basins</t>
  </si>
  <si>
    <t>G.6</t>
  </si>
  <si>
    <t>Removal of Existing Catch Basins</t>
  </si>
  <si>
    <t>G.7</t>
  </si>
  <si>
    <t>Sewer Service Installation</t>
  </si>
  <si>
    <t>150mm</t>
  </si>
  <si>
    <t>a) In a Trench, Class B Sand Bedding, Class 3 Backfill</t>
  </si>
  <si>
    <t>b) Trenchless Installation, Class B Sand Bedding, Class 5 Backfill</t>
  </si>
  <si>
    <t>200mm</t>
  </si>
  <si>
    <t>b) Trenchless Installation, Class B Sand Bedding, Class 3 Backfill</t>
  </si>
  <si>
    <t>250mm</t>
  </si>
  <si>
    <t>a) In a Trench, Class B Sand Bedding,  Class 3 Backfill</t>
  </si>
  <si>
    <t>G.8</t>
  </si>
  <si>
    <t>G.9</t>
  </si>
  <si>
    <t>Plugging Existing Sewers and Sewer Services Smaller Than 300 mm</t>
  </si>
  <si>
    <t>Abandoning Existing Sewers With Cement-Stabilzed Flowable Fill</t>
  </si>
  <si>
    <t>G.10</t>
  </si>
  <si>
    <t>Video Inspection</t>
  </si>
  <si>
    <t>G- Combined Sewer Renewal - Scotland Avenue Subtotal</t>
  </si>
  <si>
    <t>H.1</t>
  </si>
  <si>
    <t>In a trench, Class B bedding , Class 5 Backfill</t>
  </si>
  <si>
    <t>m.</t>
  </si>
  <si>
    <t>H.2</t>
  </si>
  <si>
    <t>SD-010 (2 Manholes)</t>
  </si>
  <si>
    <t>H.3</t>
  </si>
  <si>
    <t>Remove and Replace Existing Manhole</t>
  </si>
  <si>
    <t>SD-010</t>
  </si>
  <si>
    <t>H.4</t>
  </si>
  <si>
    <t>H.5</t>
  </si>
  <si>
    <t>H.6</t>
  </si>
  <si>
    <t>H.7</t>
  </si>
  <si>
    <t>Connecting to existing sewer</t>
  </si>
  <si>
    <t>300 mm Clay CS</t>
  </si>
  <si>
    <t>H.8</t>
  </si>
  <si>
    <t>H.9</t>
  </si>
  <si>
    <t>Abandoning Existing Sewers With Cement-Stabilized Backfill</t>
  </si>
  <si>
    <t>H.10</t>
  </si>
  <si>
    <t>H- Combined Sewer Renewal - Lorette Avenue Subtotal</t>
  </si>
  <si>
    <t>PART 3    WATER AND WASTE FUNDED WORK</t>
  </si>
  <si>
    <t xml:space="preserve"> WATER AND WASTE FUNDED WORK (Section G &amp; H)</t>
  </si>
  <si>
    <t xml:space="preserve">  LORETTE AVE. (Harrow Street to Stafford Street) - Combined Sewer Renewal:</t>
  </si>
  <si>
    <t>SCOTLAND AVE. (Wentworth Street to Lilac Street) - Combined Sewer Renewal:</t>
  </si>
  <si>
    <t>B.14</t>
  </si>
  <si>
    <t>b) Greater than 3m and less than or equal than 30 m</t>
  </si>
  <si>
    <t>a) Greater than 5 and less than or equal to 20 sq.m.</t>
  </si>
  <si>
    <t>Sewer Repair – Up to 3.0 Metres Long</t>
  </si>
  <si>
    <t>a)</t>
  </si>
  <si>
    <r>
      <t xml:space="preserve">Class 3 </t>
    </r>
    <r>
      <rPr>
        <sz val="12"/>
        <rFont val="MS Sans Serif"/>
        <family val="2"/>
      </rPr>
      <t>backfill</t>
    </r>
  </si>
  <si>
    <r>
      <t xml:space="preserve">300 </t>
    </r>
    <r>
      <rPr>
        <sz val="12"/>
        <rFont val="MS Sans Serif"/>
        <family val="2"/>
      </rPr>
      <t>mm</t>
    </r>
  </si>
  <si>
    <t>Connecting New Sewer Service to Existing Sewer Service</t>
  </si>
  <si>
    <t>150 mm</t>
  </si>
  <si>
    <t>300 mm</t>
  </si>
  <si>
    <t>SD-022A</t>
  </si>
  <si>
    <t>a) in a Trench, Class B Type 2  bedding,   Class 3 Backfill</t>
  </si>
  <si>
    <t>H.11</t>
  </si>
  <si>
    <t>Class 3 backfill</t>
  </si>
  <si>
    <t>450 mm</t>
  </si>
  <si>
    <t>200 mm</t>
  </si>
  <si>
    <t>450mm Combined Sewers, PVC SDR-35 or R.C CL IV</t>
  </si>
  <si>
    <t>300mm Combined Sewers, PVC SDR-35 or N.R.C CL 3</t>
  </si>
  <si>
    <t>E8</t>
  </si>
  <si>
    <t>E9</t>
  </si>
  <si>
    <t>a) in a Trench, Class B bedding with sand,  Class 4 Backfill</t>
  </si>
  <si>
    <t>Barrier Separate</t>
  </si>
  <si>
    <t>CENTENNIAL STREET -  from Mathers Ave.  to Taylor Ave. CRACK AND SEAT</t>
  </si>
  <si>
    <t>Ramp Curb (15 mm ht)</t>
  </si>
  <si>
    <t>G.11</t>
  </si>
  <si>
    <t>G.12</t>
  </si>
  <si>
    <t xml:space="preserve">TOTAL BID PRICE PART 1 + PART 2 + PART 3(GST extra)                                                 </t>
  </si>
  <si>
    <t>(SEE B9)</t>
  </si>
  <si>
    <t xml:space="preserve">          PROVINCIALLY FUNDED WORK </t>
  </si>
  <si>
    <t>FORM B: PRICES (R1)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</si>
</sst>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;&quot;&quot;;&quot;&quot;;&quot;&quot;"/>
    <numFmt numFmtId="165" formatCode="0;0;&quot;&quot;;@"/>
    <numFmt numFmtId="166" formatCode="#\ ###\ ##0;[Red]#\ ###\ ##0;[Red]0;[Red]@"/>
    <numFmt numFmtId="167" formatCode="#\ ###\ ##0.00;;0;[Red]@"/>
    <numFmt numFmtId="168" formatCode="#\ ###\ ##0.00;;0;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;;;"/>
    <numFmt numFmtId="175" formatCode="#\ ###\ ##0.00"/>
    <numFmt numFmtId="176" formatCode="[Red]&quot;Z&quot;;[Red]&quot;Z&quot;;[Red]&quot;Z&quot;;@"/>
    <numFmt numFmtId="177" formatCode="0;0;[Red]&quot;###&quot;;@"/>
    <numFmt numFmtId="178" formatCode="&quot;Subtotal: &quot;#\ ###\ ##0.00;;&quot;Subtotal:                &quot;;@"/>
    <numFmt numFmtId="179" formatCode="&quot;Subtotal: &quot;#\ ###\ ##0.00;;&quot;Subtotal: Nil&quot;;@"/>
    <numFmt numFmtId="180" formatCode="#\ ###\ ##0.###;0.##%;[Red]0;[Red]@"/>
    <numFmt numFmtId="181" formatCode="#\ ###\ ##0.00;[Red]&quot;Error&quot;;\N\i\l;"/>
    <numFmt numFmtId="182" formatCode="#\ ###\ ##0.00;;&quot;Nil&quot;;@"/>
    <numFmt numFmtId="183" formatCode="dd\-mmm\-yy"/>
    <numFmt numFmtId="184" formatCode="&quot;$&quot;#,##0.0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"/>
    <numFmt numFmtId="190" formatCode="&quot;A.&quot;0"/>
    <numFmt numFmtId="191" formatCode="0&quot;)&quot;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sz val="12"/>
      <name val="MS Sans Serif"/>
      <family val="2"/>
    </font>
    <font>
      <b/>
      <sz val="14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64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65" fontId="9" fillId="0" borderId="4" applyFill="0">
      <alignment horizontal="centerContinuous" wrapText="1"/>
      <protection/>
    </xf>
    <xf numFmtId="165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72" fontId="5" fillId="0" borderId="1" applyFill="0">
      <alignment/>
      <protection/>
    </xf>
    <xf numFmtId="167" fontId="5" fillId="0" borderId="1" applyFill="0">
      <alignment horizontal="right"/>
      <protection locked="0"/>
    </xf>
    <xf numFmtId="168" fontId="5" fillId="0" borderId="1" applyFill="0">
      <alignment horizontal="right"/>
      <protection locked="0"/>
    </xf>
    <xf numFmtId="168" fontId="5" fillId="0" borderId="1" applyFill="0">
      <alignment/>
      <protection/>
    </xf>
    <xf numFmtId="168" fontId="5" fillId="0" borderId="3" applyFill="0">
      <alignment horizontal="right"/>
      <protection/>
    </xf>
    <xf numFmtId="0" fontId="6" fillId="0" borderId="1" applyFill="0">
      <alignment horizontal="left" vertical="top"/>
      <protection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6" fontId="7" fillId="0" borderId="3" applyNumberFormat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1" fontId="14" fillId="0" borderId="0" applyFill="0">
      <alignment horizontal="centerContinuous" vertical="center"/>
      <protection/>
    </xf>
    <xf numFmtId="173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69" fontId="12" fillId="0" borderId="0" applyFill="0">
      <alignment horizontal="left"/>
      <protection/>
    </xf>
    <xf numFmtId="170" fontId="13" fillId="0" borderId="0" applyFill="0">
      <alignment horizontal="right"/>
      <protection/>
    </xf>
    <xf numFmtId="0" fontId="5" fillId="0" borderId="5" applyFill="0">
      <alignment/>
      <protection/>
    </xf>
  </cellStyleXfs>
  <cellXfs count="195">
    <xf numFmtId="0" fontId="0" fillId="0" borderId="0" xfId="0" applyAlignment="1">
      <alignment/>
    </xf>
    <xf numFmtId="0" fontId="15" fillId="2" borderId="1" xfId="0" applyNumberFormat="1" applyFont="1" applyFill="1" applyBorder="1" applyAlignment="1" applyProtection="1">
      <alignment horizontal="center" vertical="top" wrapText="1"/>
      <protection/>
    </xf>
    <xf numFmtId="4" fontId="15" fillId="2" borderId="1" xfId="0" applyNumberFormat="1" applyFont="1" applyFill="1" applyBorder="1" applyAlignment="1" applyProtection="1">
      <alignment vertical="top"/>
      <protection/>
    </xf>
    <xf numFmtId="177" fontId="15" fillId="2" borderId="1" xfId="0" applyNumberFormat="1" applyFont="1" applyFill="1" applyBorder="1" applyAlignment="1" applyProtection="1">
      <alignment horizontal="right" vertical="top" wrapText="1"/>
      <protection/>
    </xf>
    <xf numFmtId="177" fontId="15" fillId="2" borderId="1" xfId="0" applyNumberFormat="1" applyFont="1" applyFill="1" applyBorder="1" applyAlignment="1" applyProtection="1">
      <alignment horizontal="left" vertical="top" wrapText="1"/>
      <protection/>
    </xf>
    <xf numFmtId="165" fontId="15" fillId="2" borderId="1" xfId="0" applyNumberFormat="1" applyFont="1" applyFill="1" applyBorder="1" applyAlignment="1" applyProtection="1">
      <alignment horizontal="left" vertical="top" wrapText="1"/>
      <protection/>
    </xf>
    <xf numFmtId="165" fontId="15" fillId="2" borderId="1" xfId="0" applyNumberFormat="1" applyFont="1" applyFill="1" applyBorder="1" applyAlignment="1" applyProtection="1">
      <alignment horizontal="center" vertical="top" wrapText="1"/>
      <protection/>
    </xf>
    <xf numFmtId="1" fontId="15" fillId="2" borderId="1" xfId="0" applyNumberFormat="1" applyFont="1" applyFill="1" applyBorder="1" applyAlignment="1" applyProtection="1">
      <alignment horizontal="right" vertical="top"/>
      <protection/>
    </xf>
    <xf numFmtId="1" fontId="15" fillId="2" borderId="1" xfId="0" applyNumberFormat="1" applyFont="1" applyFill="1" applyBorder="1" applyAlignment="1" applyProtection="1">
      <alignment horizontal="right" vertical="top" wrapText="1"/>
      <protection/>
    </xf>
    <xf numFmtId="177" fontId="15" fillId="2" borderId="1" xfId="0" applyNumberFormat="1" applyFont="1" applyFill="1" applyBorder="1" applyAlignment="1" applyProtection="1">
      <alignment horizontal="left" vertical="top" wrapText="1" indent="2"/>
      <protection/>
    </xf>
    <xf numFmtId="177" fontId="15" fillId="3" borderId="1" xfId="0" applyNumberFormat="1" applyFont="1" applyFill="1" applyBorder="1" applyAlignment="1" applyProtection="1">
      <alignment horizontal="left" vertical="top" wrapText="1"/>
      <protection/>
    </xf>
    <xf numFmtId="165" fontId="15" fillId="3" borderId="1" xfId="0" applyNumberFormat="1" applyFont="1" applyFill="1" applyBorder="1" applyAlignment="1" applyProtection="1">
      <alignment horizontal="center" vertical="top" wrapText="1"/>
      <protection/>
    </xf>
    <xf numFmtId="1" fontId="15" fillId="3" borderId="1" xfId="0" applyNumberFormat="1" applyFont="1" applyFill="1" applyBorder="1" applyAlignment="1" applyProtection="1">
      <alignment horizontal="right" vertical="top" wrapText="1"/>
      <protection/>
    </xf>
    <xf numFmtId="177" fontId="15" fillId="3" borderId="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/>
    </xf>
    <xf numFmtId="0" fontId="0" fillId="0" borderId="0" xfId="0" applyBorder="1" applyAlignment="1">
      <alignment vertical="top"/>
    </xf>
    <xf numFmtId="179" fontId="16" fillId="2" borderId="6" xfId="0" applyNumberFormat="1" applyFont="1" applyFill="1" applyBorder="1" applyAlignment="1" applyProtection="1">
      <alignment horizontal="center"/>
      <protection/>
    </xf>
    <xf numFmtId="4" fontId="15" fillId="2" borderId="6" xfId="0" applyNumberFormat="1" applyFont="1" applyFill="1" applyBorder="1" applyAlignment="1" applyProtection="1">
      <alignment horizontal="center" vertical="top" wrapText="1"/>
      <protection/>
    </xf>
    <xf numFmtId="179" fontId="15" fillId="2" borderId="6" xfId="0" applyNumberFormat="1" applyFont="1" applyFill="1" applyBorder="1" applyAlignment="1" applyProtection="1">
      <alignment horizontal="center" vertical="top"/>
      <protection/>
    </xf>
    <xf numFmtId="4" fontId="15" fillId="2" borderId="6" xfId="0" applyNumberFormat="1" applyFont="1" applyFill="1" applyBorder="1" applyAlignment="1" applyProtection="1">
      <alignment horizontal="center" vertical="top"/>
      <protection/>
    </xf>
    <xf numFmtId="4" fontId="15" fillId="3" borderId="6" xfId="0" applyNumberFormat="1" applyFont="1" applyFill="1" applyBorder="1" applyAlignment="1" applyProtection="1">
      <alignment horizontal="center" vertical="top" wrapText="1"/>
      <protection/>
    </xf>
    <xf numFmtId="0" fontId="16" fillId="0" borderId="6" xfId="0" applyFont="1" applyBorder="1" applyAlignment="1">
      <alignment horizontal="center"/>
    </xf>
    <xf numFmtId="177" fontId="16" fillId="2" borderId="1" xfId="0" applyNumberFormat="1" applyFont="1" applyFill="1" applyBorder="1" applyAlignment="1" applyProtection="1">
      <alignment horizontal="left" vertical="top" wrapText="1"/>
      <protection/>
    </xf>
    <xf numFmtId="165" fontId="16" fillId="2" borderId="1" xfId="0" applyNumberFormat="1" applyFont="1" applyFill="1" applyBorder="1" applyAlignment="1" applyProtection="1">
      <alignment horizontal="centerContinuous"/>
      <protection/>
    </xf>
    <xf numFmtId="165" fontId="16" fillId="2" borderId="1" xfId="0" applyNumberFormat="1" applyFont="1" applyFill="1" applyBorder="1" applyAlignment="1" applyProtection="1">
      <alignment horizontal="centerContinuous" wrapText="1"/>
      <protection/>
    </xf>
    <xf numFmtId="0" fontId="0" fillId="0" borderId="0" xfId="0" applyNumberFormat="1" applyAlignment="1">
      <alignment vertical="center"/>
    </xf>
    <xf numFmtId="0" fontId="15" fillId="0" borderId="7" xfId="0" applyFont="1" applyBorder="1" applyAlignment="1">
      <alignment/>
    </xf>
    <xf numFmtId="0" fontId="2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3" borderId="0" xfId="0" applyFont="1" applyFill="1" applyAlignment="1">
      <alignment/>
    </xf>
    <xf numFmtId="0" fontId="0" fillId="3" borderId="0" xfId="0" applyFill="1" applyAlignment="1">
      <alignment vertical="top"/>
    </xf>
    <xf numFmtId="0" fontId="0" fillId="3" borderId="0" xfId="0" applyFill="1" applyAlignment="1">
      <alignment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3" borderId="0" xfId="0" applyFill="1" applyAlignment="1">
      <alignment/>
    </xf>
    <xf numFmtId="0" fontId="20" fillId="0" borderId="7" xfId="0" applyNumberFormat="1" applyFont="1" applyBorder="1" applyAlignment="1">
      <alignment horizontal="center" vertical="center"/>
    </xf>
    <xf numFmtId="177" fontId="16" fillId="2" borderId="1" xfId="0" applyNumberFormat="1" applyFont="1" applyFill="1" applyBorder="1" applyAlignment="1" applyProtection="1">
      <alignment horizontal="left" wrapText="1"/>
      <protection/>
    </xf>
    <xf numFmtId="4" fontId="15" fillId="2" borderId="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/>
    </xf>
    <xf numFmtId="7" fontId="0" fillId="0" borderId="6" xfId="0" applyNumberFormat="1" applyBorder="1" applyAlignment="1">
      <alignment horizontal="right"/>
    </xf>
    <xf numFmtId="177" fontId="15" fillId="2" borderId="2" xfId="0" applyNumberFormat="1" applyFont="1" applyFill="1" applyBorder="1" applyAlignment="1" applyProtection="1">
      <alignment horizontal="right" vertical="top" wrapText="1"/>
      <protection/>
    </xf>
    <xf numFmtId="165" fontId="15" fillId="2" borderId="2" xfId="0" applyNumberFormat="1" applyFont="1" applyFill="1" applyBorder="1" applyAlignment="1" applyProtection="1">
      <alignment horizontal="center" vertical="top" wrapText="1"/>
      <protection/>
    </xf>
    <xf numFmtId="1" fontId="15" fillId="2" borderId="2" xfId="0" applyNumberFormat="1" applyFont="1" applyFill="1" applyBorder="1" applyAlignment="1" applyProtection="1">
      <alignment horizontal="right" vertical="top"/>
      <protection/>
    </xf>
    <xf numFmtId="1" fontId="15" fillId="2" borderId="2" xfId="0" applyNumberFormat="1" applyFont="1" applyFill="1" applyBorder="1" applyAlignment="1" applyProtection="1">
      <alignment horizontal="right" vertical="top" wrapText="1"/>
      <protection/>
    </xf>
    <xf numFmtId="1" fontId="20" fillId="0" borderId="7" xfId="0" applyNumberFormat="1" applyFont="1" applyBorder="1" applyAlignment="1">
      <alignment horizontal="left" vertical="center" indent="2"/>
    </xf>
    <xf numFmtId="7" fontId="0" fillId="0" borderId="6" xfId="0" applyNumberFormat="1" applyBorder="1" applyAlignment="1">
      <alignment horizontal="right" vertical="center"/>
    </xf>
    <xf numFmtId="0" fontId="0" fillId="0" borderId="6" xfId="0" applyNumberFormat="1" applyBorder="1" applyAlignment="1">
      <alignment horizontal="right"/>
    </xf>
    <xf numFmtId="0" fontId="23" fillId="0" borderId="1" xfId="0" applyNumberFormat="1" applyFont="1" applyBorder="1" applyAlignment="1">
      <alignment horizontal="left" vertical="center"/>
    </xf>
    <xf numFmtId="1" fontId="20" fillId="0" borderId="1" xfId="0" applyNumberFormat="1" applyFont="1" applyBorder="1" applyAlignment="1">
      <alignment horizontal="left" vertical="center"/>
    </xf>
    <xf numFmtId="0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1" xfId="0" applyNumberFormat="1" applyBorder="1" applyAlignment="1">
      <alignment vertical="top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/>
    </xf>
    <xf numFmtId="0" fontId="7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left" vertical="center"/>
    </xf>
    <xf numFmtId="0" fontId="0" fillId="0" borderId="5" xfId="0" applyNumberFormat="1" applyBorder="1" applyAlignment="1">
      <alignment/>
    </xf>
    <xf numFmtId="0" fontId="7" fillId="0" borderId="8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left" vertical="center"/>
    </xf>
    <xf numFmtId="0" fontId="2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/>
    </xf>
    <xf numFmtId="7" fontId="0" fillId="0" borderId="9" xfId="0" applyNumberFormat="1" applyBorder="1" applyAlignment="1">
      <alignment horizontal="right"/>
    </xf>
    <xf numFmtId="7" fontId="24" fillId="0" borderId="0" xfId="0" applyNumberFormat="1" applyFont="1" applyAlignment="1">
      <alignment horizontal="centerContinuous" vertical="center"/>
    </xf>
    <xf numFmtId="1" fontId="16" fillId="0" borderId="0" xfId="0" applyNumberFormat="1" applyFont="1" applyAlignment="1">
      <alignment horizontal="centerContinuous" vertical="center"/>
    </xf>
    <xf numFmtId="0" fontId="16" fillId="0" borderId="0" xfId="0" applyNumberFormat="1" applyFont="1" applyAlignment="1">
      <alignment horizontal="centerContinuous" vertical="center"/>
    </xf>
    <xf numFmtId="4" fontId="24" fillId="0" borderId="0" xfId="0" applyNumberFormat="1" applyFont="1" applyAlignment="1">
      <alignment horizontal="centerContinuous" vertical="center"/>
    </xf>
    <xf numFmtId="7" fontId="25" fillId="0" borderId="0" xfId="0" applyNumberFormat="1" applyFont="1" applyAlignment="1">
      <alignment horizontal="centerContinuous" vertical="center"/>
    </xf>
    <xf numFmtId="1" fontId="0" fillId="0" borderId="0" xfId="0" applyNumberFormat="1" applyAlignment="1">
      <alignment horizontal="centerContinuous" vertical="center"/>
    </xf>
    <xf numFmtId="0" fontId="0" fillId="0" borderId="0" xfId="0" applyNumberFormat="1" applyAlignment="1">
      <alignment horizontal="centerContinuous" vertical="center"/>
    </xf>
    <xf numFmtId="4" fontId="25" fillId="0" borderId="0" xfId="0" applyNumberFormat="1" applyFont="1" applyAlignment="1">
      <alignment horizontal="centerContinuous" vertical="center"/>
    </xf>
    <xf numFmtId="7" fontId="0" fillId="0" borderId="0" xfId="0" applyNumberFormat="1" applyAlignment="1">
      <alignment horizontal="right"/>
    </xf>
    <xf numFmtId="4" fontId="0" fillId="0" borderId="0" xfId="0" applyNumberFormat="1" applyAlignment="1">
      <alignment horizontal="centerContinuous" vertical="center"/>
    </xf>
    <xf numFmtId="7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top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vertical="top"/>
    </xf>
    <xf numFmtId="1" fontId="21" fillId="0" borderId="7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77" fontId="16" fillId="2" borderId="14" xfId="0" applyNumberFormat="1" applyFont="1" applyFill="1" applyBorder="1" applyAlignment="1" applyProtection="1">
      <alignment horizontal="left" vertical="top" wrapText="1"/>
      <protection/>
    </xf>
    <xf numFmtId="0" fontId="15" fillId="2" borderId="1" xfId="0" applyFont="1" applyFill="1" applyBorder="1" applyAlignment="1" applyProtection="1">
      <alignment horizontal="left" vertical="top" wrapText="1"/>
      <protection/>
    </xf>
    <xf numFmtId="0" fontId="15" fillId="2" borderId="1" xfId="0" applyFont="1" applyFill="1" applyBorder="1" applyAlignment="1" applyProtection="1">
      <alignment horizontal="center" vertical="top" wrapText="1"/>
      <protection/>
    </xf>
    <xf numFmtId="0" fontId="16" fillId="2" borderId="14" xfId="0" applyFont="1" applyFill="1" applyBorder="1" applyAlignment="1" applyProtection="1">
      <alignment horizontal="left" wrapText="1"/>
      <protection/>
    </xf>
    <xf numFmtId="0" fontId="16" fillId="2" borderId="14" xfId="0" applyFont="1" applyFill="1" applyBorder="1" applyAlignment="1" applyProtection="1">
      <alignment horizontal="centerContinuous" wrapText="1"/>
      <protection/>
    </xf>
    <xf numFmtId="0" fontId="16" fillId="2" borderId="1" xfId="0" applyFont="1" applyFill="1" applyBorder="1" applyAlignment="1" applyProtection="1">
      <alignment horizontal="left" wrapText="1"/>
      <protection/>
    </xf>
    <xf numFmtId="0" fontId="16" fillId="2" borderId="1" xfId="0" applyFont="1" applyFill="1" applyBorder="1" applyAlignment="1" applyProtection="1">
      <alignment horizontal="centerContinuous" wrapText="1"/>
      <protection/>
    </xf>
    <xf numFmtId="0" fontId="15" fillId="4" borderId="1" xfId="0" applyFont="1" applyFill="1" applyBorder="1" applyAlignment="1" applyProtection="1">
      <alignment horizontal="left" vertical="top" wrapText="1"/>
      <protection/>
    </xf>
    <xf numFmtId="0" fontId="16" fillId="2" borderId="14" xfId="0" applyFont="1" applyFill="1" applyBorder="1" applyAlignment="1" applyProtection="1">
      <alignment horizontal="left"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5" fillId="2" borderId="1" xfId="0" applyFont="1" applyFill="1" applyBorder="1" applyAlignment="1" applyProtection="1">
      <alignment vertical="top" wrapText="1"/>
      <protection/>
    </xf>
    <xf numFmtId="165" fontId="16" fillId="2" borderId="14" xfId="0" applyNumberFormat="1" applyFont="1" applyFill="1" applyBorder="1" applyAlignment="1" applyProtection="1">
      <alignment horizontal="left" wrapText="1"/>
      <protection/>
    </xf>
    <xf numFmtId="165" fontId="16" fillId="2" borderId="14" xfId="0" applyNumberFormat="1" applyFont="1" applyFill="1" applyBorder="1" applyAlignment="1" applyProtection="1">
      <alignment horizontal="centerContinuous" wrapText="1"/>
      <protection/>
    </xf>
    <xf numFmtId="165" fontId="15" fillId="2" borderId="2" xfId="0" applyNumberFormat="1" applyFont="1" applyFill="1" applyBorder="1" applyAlignment="1" applyProtection="1">
      <alignment horizontal="left" vertical="top" wrapText="1"/>
      <protection/>
    </xf>
    <xf numFmtId="0" fontId="15" fillId="2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0" fontId="15" fillId="0" borderId="1" xfId="0" applyFont="1" applyBorder="1" applyAlignment="1">
      <alignment/>
    </xf>
    <xf numFmtId="1" fontId="21" fillId="0" borderId="16" xfId="0" applyNumberFormat="1" applyFont="1" applyBorder="1" applyAlignment="1">
      <alignment horizontal="left" vertical="center"/>
    </xf>
    <xf numFmtId="4" fontId="16" fillId="2" borderId="14" xfId="0" applyNumberFormat="1" applyFont="1" applyFill="1" applyBorder="1" applyAlignment="1" applyProtection="1">
      <alignment horizontal="centerContinuous"/>
      <protection/>
    </xf>
    <xf numFmtId="4" fontId="16" fillId="2" borderId="1" xfId="0" applyNumberFormat="1" applyFont="1" applyFill="1" applyBorder="1" applyAlignment="1" applyProtection="1">
      <alignment horizontal="centerContinuous"/>
      <protection/>
    </xf>
    <xf numFmtId="4" fontId="16" fillId="0" borderId="7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Continuous"/>
    </xf>
    <xf numFmtId="4" fontId="0" fillId="0" borderId="0" xfId="0" applyNumberFormat="1" applyBorder="1" applyAlignment="1">
      <alignment/>
    </xf>
    <xf numFmtId="4" fontId="16" fillId="0" borderId="0" xfId="0" applyNumberFormat="1" applyFont="1" applyAlignment="1">
      <alignment horizontal="centerContinuous" vertical="center"/>
    </xf>
    <xf numFmtId="4" fontId="15" fillId="0" borderId="1" xfId="0" applyNumberFormat="1" applyFont="1" applyBorder="1" applyAlignment="1">
      <alignment horizontal="right" vertical="center"/>
    </xf>
    <xf numFmtId="4" fontId="15" fillId="2" borderId="1" xfId="0" applyNumberFormat="1" applyFont="1" applyFill="1" applyBorder="1" applyAlignment="1" applyProtection="1">
      <alignment horizontal="centerContinuous"/>
      <protection/>
    </xf>
    <xf numFmtId="4" fontId="15" fillId="2" borderId="2" xfId="0" applyNumberFormat="1" applyFont="1" applyFill="1" applyBorder="1" applyAlignment="1" applyProtection="1">
      <alignment vertical="top"/>
      <protection/>
    </xf>
    <xf numFmtId="4" fontId="15" fillId="2" borderId="2" xfId="0" applyNumberFormat="1" applyFont="1" applyFill="1" applyBorder="1" applyAlignment="1" applyProtection="1">
      <alignment vertical="top" wrapText="1"/>
      <protection/>
    </xf>
    <xf numFmtId="4" fontId="15" fillId="3" borderId="1" xfId="0" applyNumberFormat="1" applyFont="1" applyFill="1" applyBorder="1" applyAlignment="1" applyProtection="1">
      <alignment vertical="top" wrapText="1"/>
      <protection/>
    </xf>
    <xf numFmtId="4" fontId="16" fillId="0" borderId="7" xfId="0" applyNumberFormat="1" applyFont="1" applyBorder="1" applyAlignment="1">
      <alignment horizontal="right"/>
    </xf>
    <xf numFmtId="4" fontId="0" fillId="0" borderId="1" xfId="0" applyNumberFormat="1" applyBorder="1" applyAlignment="1">
      <alignment vertical="top"/>
    </xf>
    <xf numFmtId="4" fontId="15" fillId="2" borderId="14" xfId="0" applyNumberFormat="1" applyFont="1" applyFill="1" applyBorder="1" applyAlignment="1" applyProtection="1">
      <alignment horizontal="centerContinuous"/>
      <protection/>
    </xf>
    <xf numFmtId="4" fontId="16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16" fillId="0" borderId="8" xfId="0" applyNumberFormat="1" applyFont="1" applyBorder="1" applyAlignment="1">
      <alignment horizontal="right"/>
    </xf>
    <xf numFmtId="4" fontId="16" fillId="0" borderId="15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/>
    </xf>
    <xf numFmtId="0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right"/>
    </xf>
    <xf numFmtId="1" fontId="21" fillId="0" borderId="19" xfId="0" applyNumberFormat="1" applyFont="1" applyBorder="1" applyAlignment="1">
      <alignment horizontal="left" vertical="center"/>
    </xf>
    <xf numFmtId="165" fontId="16" fillId="2" borderId="19" xfId="0" applyNumberFormat="1" applyFont="1" applyFill="1" applyBorder="1" applyAlignment="1" applyProtection="1">
      <alignment horizontal="left"/>
      <protection/>
    </xf>
    <xf numFmtId="165" fontId="15" fillId="2" borderId="19" xfId="0" applyNumberFormat="1" applyFont="1" applyFill="1" applyBorder="1" applyAlignment="1" applyProtection="1">
      <alignment horizontal="left" vertical="top" wrapText="1"/>
      <protection/>
    </xf>
    <xf numFmtId="165" fontId="16" fillId="2" borderId="19" xfId="0" applyNumberFormat="1" applyFont="1" applyFill="1" applyBorder="1" applyAlignment="1" applyProtection="1">
      <alignment horizontal="left" wrapText="1"/>
      <protection/>
    </xf>
    <xf numFmtId="165" fontId="15" fillId="2" borderId="20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Font="1" applyBorder="1" applyAlignment="1">
      <alignment/>
    </xf>
    <xf numFmtId="165" fontId="15" fillId="3" borderId="19" xfId="0" applyNumberFormat="1" applyFont="1" applyFill="1" applyBorder="1" applyAlignment="1" applyProtection="1">
      <alignment vertical="top" wrapText="1"/>
      <protection/>
    </xf>
    <xf numFmtId="0" fontId="15" fillId="3" borderId="1" xfId="0" applyNumberFormat="1" applyFont="1" applyFill="1" applyBorder="1" applyAlignment="1" applyProtection="1">
      <alignment horizontal="center" vertical="top" wrapText="1"/>
      <protection/>
    </xf>
    <xf numFmtId="4" fontId="15" fillId="3" borderId="1" xfId="0" applyNumberFormat="1" applyFont="1" applyFill="1" applyBorder="1" applyAlignment="1" applyProtection="1">
      <alignment vertical="top"/>
      <protection/>
    </xf>
    <xf numFmtId="165" fontId="15" fillId="3" borderId="19" xfId="0" applyNumberFormat="1" applyFont="1" applyFill="1" applyBorder="1" applyAlignment="1" applyProtection="1">
      <alignment horizontal="left" vertical="top" wrapText="1"/>
      <protection/>
    </xf>
    <xf numFmtId="165" fontId="15" fillId="2" borderId="19" xfId="0" applyNumberFormat="1" applyFont="1" applyFill="1" applyBorder="1" applyAlignment="1" applyProtection="1">
      <alignment vertical="top" wrapText="1"/>
      <protection/>
    </xf>
    <xf numFmtId="1" fontId="21" fillId="0" borderId="21" xfId="0" applyNumberFormat="1" applyFont="1" applyBorder="1" applyAlignment="1">
      <alignment horizontal="left" vertical="center"/>
    </xf>
    <xf numFmtId="0" fontId="16" fillId="2" borderId="14" xfId="0" applyFont="1" applyFill="1" applyBorder="1" applyAlignment="1" applyProtection="1">
      <alignment horizontal="centerContinuous"/>
      <protection/>
    </xf>
    <xf numFmtId="0" fontId="16" fillId="2" borderId="1" xfId="0" applyFont="1" applyFill="1" applyBorder="1" applyAlignment="1" applyProtection="1">
      <alignment horizontal="centerContinuous"/>
      <protection/>
    </xf>
    <xf numFmtId="0" fontId="22" fillId="0" borderId="1" xfId="0" applyFont="1" applyBorder="1" applyAlignment="1">
      <alignment/>
    </xf>
    <xf numFmtId="1" fontId="26" fillId="0" borderId="21" xfId="0" applyNumberFormat="1" applyFont="1" applyBorder="1" applyAlignment="1">
      <alignment horizontal="left" vertical="center"/>
    </xf>
    <xf numFmtId="4" fontId="16" fillId="0" borderId="1" xfId="0" applyNumberFormat="1" applyFont="1" applyBorder="1" applyAlignment="1">
      <alignment horizontal="center"/>
    </xf>
    <xf numFmtId="0" fontId="16" fillId="0" borderId="19" xfId="0" applyNumberFormat="1" applyFont="1" applyBorder="1" applyAlignment="1">
      <alignment/>
    </xf>
    <xf numFmtId="0" fontId="23" fillId="0" borderId="19" xfId="0" applyNumberFormat="1" applyFont="1" applyBorder="1" applyAlignment="1">
      <alignment horizontal="left" vertical="center"/>
    </xf>
    <xf numFmtId="1" fontId="8" fillId="0" borderId="21" xfId="0" applyNumberFormat="1" applyFont="1" applyBorder="1" applyAlignment="1">
      <alignment horizontal="left" vertical="center"/>
    </xf>
    <xf numFmtId="4" fontId="22" fillId="0" borderId="7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 horizontal="left" vertical="center"/>
    </xf>
    <xf numFmtId="4" fontId="23" fillId="0" borderId="1" xfId="0" applyNumberFormat="1" applyFont="1" applyBorder="1" applyAlignment="1">
      <alignment horizontal="left" vertical="center"/>
    </xf>
    <xf numFmtId="1" fontId="8" fillId="0" borderId="7" xfId="0" applyNumberFormat="1" applyFont="1" applyBorder="1" applyAlignment="1">
      <alignment horizontal="left" vertical="center"/>
    </xf>
    <xf numFmtId="4" fontId="22" fillId="0" borderId="8" xfId="0" applyNumberFormat="1" applyFont="1" applyBorder="1" applyAlignment="1">
      <alignment horizontal="right"/>
    </xf>
    <xf numFmtId="177" fontId="16" fillId="2" borderId="16" xfId="0" applyNumberFormat="1" applyFont="1" applyFill="1" applyBorder="1" applyAlignment="1" applyProtection="1">
      <alignment horizontal="left" vertical="top" wrapText="1"/>
      <protection/>
    </xf>
    <xf numFmtId="0" fontId="16" fillId="2" borderId="16" xfId="0" applyFont="1" applyFill="1" applyBorder="1" applyAlignment="1" applyProtection="1">
      <alignment horizontal="left"/>
      <protection/>
    </xf>
    <xf numFmtId="0" fontId="16" fillId="2" borderId="16" xfId="0" applyFont="1" applyFill="1" applyBorder="1" applyAlignment="1" applyProtection="1">
      <alignment horizontal="centerContinuous" wrapText="1"/>
      <protection/>
    </xf>
    <xf numFmtId="4" fontId="16" fillId="2" borderId="16" xfId="0" applyNumberFormat="1" applyFont="1" applyFill="1" applyBorder="1" applyAlignment="1" applyProtection="1">
      <alignment horizontal="centerContinuous"/>
      <protection/>
    </xf>
    <xf numFmtId="4" fontId="15" fillId="2" borderId="16" xfId="0" applyNumberFormat="1" applyFont="1" applyFill="1" applyBorder="1" applyAlignment="1" applyProtection="1">
      <alignment horizontal="centerContinuous"/>
      <protection/>
    </xf>
    <xf numFmtId="0" fontId="0" fillId="0" borderId="6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15" fillId="2" borderId="1" xfId="0" applyNumberFormat="1" applyFont="1" applyFill="1" applyBorder="1" applyAlignment="1" applyProtection="1">
      <alignment vertical="top"/>
      <protection locked="0"/>
    </xf>
    <xf numFmtId="4" fontId="15" fillId="2" borderId="2" xfId="0" applyNumberFormat="1" applyFont="1" applyFill="1" applyBorder="1" applyAlignment="1" applyProtection="1">
      <alignment vertical="top"/>
      <protection locked="0"/>
    </xf>
    <xf numFmtId="4" fontId="15" fillId="3" borderId="1" xfId="0" applyNumberFormat="1" applyFont="1" applyFill="1" applyBorder="1" applyAlignment="1" applyProtection="1">
      <alignment vertical="top"/>
      <protection locked="0"/>
    </xf>
    <xf numFmtId="165" fontId="15" fillId="2" borderId="19" xfId="0" applyNumberFormat="1" applyFont="1" applyFill="1" applyBorder="1" applyAlignment="1" applyProtection="1">
      <alignment horizontal="center" vertical="top" wrapText="1"/>
      <protection/>
    </xf>
    <xf numFmtId="0" fontId="15" fillId="2" borderId="19" xfId="0" applyNumberFormat="1" applyFont="1" applyFill="1" applyBorder="1" applyAlignment="1" applyProtection="1">
      <alignment horizontal="center" vertical="top" wrapText="1"/>
      <protection/>
    </xf>
    <xf numFmtId="179" fontId="16" fillId="2" borderId="2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3" fillId="0" borderId="6" xfId="0" applyNumberFormat="1" applyFont="1" applyBorder="1" applyAlignment="1">
      <alignment horizontal="left" vertical="center"/>
    </xf>
    <xf numFmtId="1" fontId="0" fillId="0" borderId="23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/>
    </xf>
    <xf numFmtId="1" fontId="7" fillId="0" borderId="23" xfId="0" applyNumberFormat="1" applyFont="1" applyBorder="1" applyAlignment="1">
      <alignment horizontal="left" vertical="center"/>
    </xf>
    <xf numFmtId="4" fontId="22" fillId="0" borderId="23" xfId="0" applyNumberFormat="1" applyFont="1" applyBorder="1" applyAlignment="1">
      <alignment horizontal="right"/>
    </xf>
    <xf numFmtId="4" fontId="16" fillId="0" borderId="24" xfId="0" applyNumberFormat="1" applyFont="1" applyBorder="1" applyAlignment="1">
      <alignment horizontal="right"/>
    </xf>
    <xf numFmtId="7" fontId="16" fillId="0" borderId="0" xfId="0" applyNumberFormat="1" applyFont="1" applyBorder="1" applyAlignment="1">
      <alignment horizontal="centerContinuous"/>
    </xf>
    <xf numFmtId="4" fontId="0" fillId="0" borderId="19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0" fontId="7" fillId="0" borderId="25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left" vertical="center"/>
    </xf>
    <xf numFmtId="0" fontId="0" fillId="0" borderId="6" xfId="0" applyNumberFormat="1" applyBorder="1" applyAlignment="1" quotePrefix="1">
      <alignment/>
    </xf>
    <xf numFmtId="0" fontId="0" fillId="0" borderId="26" xfId="0" applyNumberFormat="1" applyBorder="1" applyAlignment="1">
      <alignment vertical="top"/>
    </xf>
    <xf numFmtId="0" fontId="0" fillId="0" borderId="0" xfId="0" applyAlignment="1" applyProtection="1">
      <alignment vertical="top"/>
      <protection/>
    </xf>
  </cellXfs>
  <cellStyles count="29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ull" xfId="33"/>
    <cellStyle name="Regular" xfId="34"/>
    <cellStyle name="TitleA" xfId="35"/>
    <cellStyle name="TitleC" xfId="36"/>
    <cellStyle name="TitleE8" xfId="37"/>
    <cellStyle name="TitleE8x" xfId="38"/>
    <cellStyle name="TitleF" xfId="39"/>
    <cellStyle name="TitleT" xfId="40"/>
    <cellStyle name="TitleYC89" xfId="41"/>
    <cellStyle name="TitleZ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4"/>
  <sheetViews>
    <sheetView showZeros="0" tabSelected="1" view="pageBreakPreview" zoomScale="75" zoomScaleNormal="50" zoomScaleSheetLayoutView="75" workbookViewId="0" topLeftCell="B494">
      <selection activeCell="F16" sqref="F16"/>
    </sheetView>
  </sheetViews>
  <sheetFormatPr defaultColWidth="9.140625" defaultRowHeight="12.75"/>
  <cols>
    <col min="1" max="1" width="0.13671875" style="64" hidden="1" customWidth="1"/>
    <col min="2" max="2" width="13.28125" style="14" customWidth="1"/>
    <col min="3" max="3" width="36.7109375" style="14" customWidth="1"/>
    <col min="4" max="4" width="16.57421875" style="14" customWidth="1"/>
    <col min="5" max="5" width="12.7109375" style="14" customWidth="1"/>
    <col min="6" max="6" width="22.7109375" style="14" customWidth="1"/>
    <col min="7" max="7" width="18.421875" style="118" customWidth="1"/>
    <col min="8" max="8" width="28.7109375" style="118" customWidth="1"/>
    <col min="9" max="9" width="10.7109375" style="14" customWidth="1"/>
    <col min="10" max="16384" width="9.140625" style="14" customWidth="1"/>
  </cols>
  <sheetData>
    <row r="1" spans="1:8" ht="15.75">
      <c r="A1" s="79"/>
      <c r="B1" s="80" t="s">
        <v>561</v>
      </c>
      <c r="C1" s="81"/>
      <c r="D1" s="81"/>
      <c r="E1" s="81"/>
      <c r="F1" s="81"/>
      <c r="G1" s="82"/>
      <c r="H1" s="119"/>
    </row>
    <row r="2" spans="1:8" ht="12.75">
      <c r="A2" s="83"/>
      <c r="B2" s="84" t="s">
        <v>559</v>
      </c>
      <c r="C2" s="85"/>
      <c r="D2" s="85"/>
      <c r="E2" s="85"/>
      <c r="F2" s="85"/>
      <c r="G2" s="86"/>
      <c r="H2" s="88"/>
    </row>
    <row r="3" spans="1:8" ht="12.75">
      <c r="A3" s="87"/>
      <c r="B3" s="94" t="s">
        <v>435</v>
      </c>
      <c r="C3" s="94"/>
      <c r="D3" s="85"/>
      <c r="E3" s="94"/>
      <c r="F3" s="85"/>
      <c r="G3" s="88"/>
      <c r="H3" s="88"/>
    </row>
    <row r="4" spans="1:8" ht="12.75">
      <c r="A4" s="89" t="s">
        <v>55</v>
      </c>
      <c r="B4" s="90" t="s">
        <v>29</v>
      </c>
      <c r="C4" s="91" t="s">
        <v>30</v>
      </c>
      <c r="D4" s="133" t="s">
        <v>436</v>
      </c>
      <c r="E4" s="133" t="s">
        <v>31</v>
      </c>
      <c r="F4" s="133" t="s">
        <v>437</v>
      </c>
      <c r="G4" s="134" t="s">
        <v>27</v>
      </c>
      <c r="H4" s="134" t="s">
        <v>32</v>
      </c>
    </row>
    <row r="5" spans="1:8" ht="18.75" customHeight="1" thickBot="1">
      <c r="A5" s="78"/>
      <c r="B5" s="92"/>
      <c r="C5" s="135"/>
      <c r="D5" s="136" t="s">
        <v>438</v>
      </c>
      <c r="E5" s="136"/>
      <c r="F5" s="136" t="s">
        <v>439</v>
      </c>
      <c r="G5" s="137"/>
      <c r="H5" s="137"/>
    </row>
    <row r="6" spans="1:8" s="30" customFormat="1" ht="30" customHeight="1" thickTop="1">
      <c r="A6" s="58"/>
      <c r="B6" s="60" t="s">
        <v>424</v>
      </c>
      <c r="C6" s="113"/>
      <c r="D6" s="33"/>
      <c r="E6" s="34"/>
      <c r="F6" s="34"/>
      <c r="G6" s="120"/>
      <c r="H6" s="120"/>
    </row>
    <row r="7" spans="1:9" s="30" customFormat="1" ht="30" customHeight="1">
      <c r="A7" s="58"/>
      <c r="B7" s="32" t="s">
        <v>183</v>
      </c>
      <c r="C7" s="138" t="s">
        <v>401</v>
      </c>
      <c r="D7" s="33"/>
      <c r="E7" s="34"/>
      <c r="F7" s="34"/>
      <c r="G7" s="120"/>
      <c r="H7" s="120"/>
      <c r="I7" s="194"/>
    </row>
    <row r="8" spans="1:9" ht="15.75">
      <c r="A8" s="21"/>
      <c r="B8" s="27"/>
      <c r="C8" s="139" t="s">
        <v>50</v>
      </c>
      <c r="D8" s="28"/>
      <c r="E8" s="28"/>
      <c r="F8" s="28"/>
      <c r="G8" s="115"/>
      <c r="H8" s="121"/>
      <c r="I8" s="194"/>
    </row>
    <row r="9" spans="1:9" ht="30" customHeight="1">
      <c r="A9" s="22" t="s">
        <v>125</v>
      </c>
      <c r="B9" s="4" t="s">
        <v>160</v>
      </c>
      <c r="C9" s="140" t="s">
        <v>14</v>
      </c>
      <c r="D9" s="6" t="s">
        <v>147</v>
      </c>
      <c r="E9" s="1" t="s">
        <v>34</v>
      </c>
      <c r="F9" s="7">
        <v>170</v>
      </c>
      <c r="G9" s="171"/>
      <c r="H9" s="2">
        <f aca="true" t="shared" si="0" ref="H9:H15">ROUND(G9,2)*F9</f>
        <v>0</v>
      </c>
      <c r="I9" s="194"/>
    </row>
    <row r="10" spans="1:9" s="15" customFormat="1" ht="30" customHeight="1">
      <c r="A10" s="23" t="s">
        <v>69</v>
      </c>
      <c r="B10" s="4" t="s">
        <v>161</v>
      </c>
      <c r="C10" s="140" t="s">
        <v>6</v>
      </c>
      <c r="D10" s="6" t="s">
        <v>147</v>
      </c>
      <c r="E10" s="1" t="s">
        <v>33</v>
      </c>
      <c r="F10" s="7">
        <v>420</v>
      </c>
      <c r="G10" s="171"/>
      <c r="H10" s="2">
        <f t="shared" si="0"/>
        <v>0</v>
      </c>
      <c r="I10" s="194"/>
    </row>
    <row r="11" spans="1:9" ht="30" customHeight="1">
      <c r="A11" s="23" t="s">
        <v>157</v>
      </c>
      <c r="B11" s="4" t="s">
        <v>12</v>
      </c>
      <c r="C11" s="140" t="s">
        <v>159</v>
      </c>
      <c r="D11" s="6" t="s">
        <v>147</v>
      </c>
      <c r="E11" s="1"/>
      <c r="F11" s="7"/>
      <c r="G11" s="2"/>
      <c r="H11" s="2"/>
      <c r="I11" s="194"/>
    </row>
    <row r="12" spans="1:9" ht="30" customHeight="1">
      <c r="A12" s="22" t="s">
        <v>70</v>
      </c>
      <c r="B12" s="3" t="s">
        <v>95</v>
      </c>
      <c r="C12" s="140" t="s">
        <v>156</v>
      </c>
      <c r="D12" s="6" t="s">
        <v>28</v>
      </c>
      <c r="E12" s="1" t="s">
        <v>35</v>
      </c>
      <c r="F12" s="7">
        <v>300</v>
      </c>
      <c r="G12" s="171"/>
      <c r="H12" s="2">
        <f t="shared" si="0"/>
        <v>0</v>
      </c>
      <c r="I12" s="194"/>
    </row>
    <row r="13" spans="1:9" ht="39.75" customHeight="1">
      <c r="A13" s="23" t="s">
        <v>71</v>
      </c>
      <c r="B13" s="4" t="s">
        <v>13</v>
      </c>
      <c r="C13" s="140" t="s">
        <v>278</v>
      </c>
      <c r="D13" s="6" t="s">
        <v>148</v>
      </c>
      <c r="E13" s="1" t="s">
        <v>34</v>
      </c>
      <c r="F13" s="7">
        <v>50</v>
      </c>
      <c r="G13" s="171"/>
      <c r="H13" s="2">
        <f t="shared" si="0"/>
        <v>0</v>
      </c>
      <c r="I13" s="194"/>
    </row>
    <row r="14" spans="1:9" s="15" customFormat="1" ht="30" customHeight="1">
      <c r="A14" s="22" t="s">
        <v>72</v>
      </c>
      <c r="B14" s="4" t="s">
        <v>162</v>
      </c>
      <c r="C14" s="140" t="s">
        <v>16</v>
      </c>
      <c r="D14" s="6" t="s">
        <v>147</v>
      </c>
      <c r="E14" s="1" t="s">
        <v>33</v>
      </c>
      <c r="F14" s="7">
        <v>400</v>
      </c>
      <c r="G14" s="171"/>
      <c r="H14" s="2">
        <f t="shared" si="0"/>
        <v>0</v>
      </c>
      <c r="I14" s="194"/>
    </row>
    <row r="15" spans="1:9" s="15" customFormat="1" ht="39.75" customHeight="1">
      <c r="A15" s="23" t="s">
        <v>73</v>
      </c>
      <c r="B15" s="4" t="s">
        <v>163</v>
      </c>
      <c r="C15" s="140" t="s">
        <v>90</v>
      </c>
      <c r="D15" s="6" t="s">
        <v>153</v>
      </c>
      <c r="E15" s="1" t="s">
        <v>33</v>
      </c>
      <c r="F15" s="7">
        <v>420</v>
      </c>
      <c r="G15" s="171"/>
      <c r="H15" s="2">
        <f t="shared" si="0"/>
        <v>0</v>
      </c>
      <c r="I15" s="194"/>
    </row>
    <row r="16" spans="1:9" s="35" customFormat="1" ht="15" customHeight="1">
      <c r="A16" s="24"/>
      <c r="B16" s="4"/>
      <c r="C16" s="140"/>
      <c r="D16" s="6"/>
      <c r="E16" s="1"/>
      <c r="F16" s="8"/>
      <c r="G16" s="2"/>
      <c r="H16" s="2"/>
      <c r="I16" s="194"/>
    </row>
    <row r="17" spans="1:9" ht="31.5">
      <c r="A17" s="21"/>
      <c r="B17" s="27"/>
      <c r="C17" s="141" t="s">
        <v>123</v>
      </c>
      <c r="D17" s="29"/>
      <c r="E17" s="29"/>
      <c r="F17" s="29"/>
      <c r="G17" s="115"/>
      <c r="H17" s="121"/>
      <c r="I17" s="194"/>
    </row>
    <row r="18" spans="1:9" ht="30" customHeight="1">
      <c r="A18" s="24" t="s">
        <v>103</v>
      </c>
      <c r="B18" s="4" t="s">
        <v>158</v>
      </c>
      <c r="C18" s="140" t="s">
        <v>91</v>
      </c>
      <c r="D18" s="6" t="s">
        <v>147</v>
      </c>
      <c r="E18" s="1"/>
      <c r="F18" s="7"/>
      <c r="G18" s="2"/>
      <c r="H18" s="2"/>
      <c r="I18" s="194"/>
    </row>
    <row r="19" spans="1:9" s="15" customFormat="1" ht="30" customHeight="1">
      <c r="A19" s="24" t="s">
        <v>126</v>
      </c>
      <c r="B19" s="3" t="s">
        <v>95</v>
      </c>
      <c r="C19" s="140" t="s">
        <v>92</v>
      </c>
      <c r="D19" s="6" t="s">
        <v>28</v>
      </c>
      <c r="E19" s="1" t="s">
        <v>33</v>
      </c>
      <c r="F19" s="7">
        <v>470</v>
      </c>
      <c r="G19" s="171"/>
      <c r="H19" s="2">
        <f>ROUND(G19,2)*F19</f>
        <v>0</v>
      </c>
      <c r="I19" s="194"/>
    </row>
    <row r="20" spans="1:9" s="15" customFormat="1" ht="30" customHeight="1">
      <c r="A20" s="24" t="s">
        <v>74</v>
      </c>
      <c r="B20" s="4" t="s">
        <v>124</v>
      </c>
      <c r="C20" s="140" t="s">
        <v>133</v>
      </c>
      <c r="D20" s="6" t="s">
        <v>143</v>
      </c>
      <c r="E20" s="1"/>
      <c r="F20" s="7"/>
      <c r="G20" s="2"/>
      <c r="H20" s="2"/>
      <c r="I20" s="194"/>
    </row>
    <row r="21" spans="1:9" s="15" customFormat="1" ht="39.75" customHeight="1">
      <c r="A21" s="24" t="s">
        <v>75</v>
      </c>
      <c r="B21" s="3" t="s">
        <v>95</v>
      </c>
      <c r="C21" s="140" t="s">
        <v>45</v>
      </c>
      <c r="D21" s="6" t="s">
        <v>28</v>
      </c>
      <c r="E21" s="1" t="s">
        <v>33</v>
      </c>
      <c r="F21" s="7">
        <v>470</v>
      </c>
      <c r="G21" s="171"/>
      <c r="H21" s="2">
        <f aca="true" t="shared" si="1" ref="H21:H26">ROUND(G21,2)*F21</f>
        <v>0</v>
      </c>
      <c r="I21" s="194"/>
    </row>
    <row r="22" spans="1:9" s="15" customFormat="1" ht="30" customHeight="1">
      <c r="A22" s="24" t="s">
        <v>76</v>
      </c>
      <c r="B22" s="4" t="s">
        <v>164</v>
      </c>
      <c r="C22" s="140" t="s">
        <v>134</v>
      </c>
      <c r="D22" s="6" t="s">
        <v>143</v>
      </c>
      <c r="E22" s="1"/>
      <c r="F22" s="7"/>
      <c r="G22" s="2"/>
      <c r="H22" s="2"/>
      <c r="I22" s="194"/>
    </row>
    <row r="23" spans="1:9" s="15" customFormat="1" ht="39.75" customHeight="1">
      <c r="A23" s="24" t="s">
        <v>77</v>
      </c>
      <c r="B23" s="3" t="s">
        <v>95</v>
      </c>
      <c r="C23" s="140" t="s">
        <v>41</v>
      </c>
      <c r="D23" s="6" t="s">
        <v>28</v>
      </c>
      <c r="E23" s="1" t="s">
        <v>33</v>
      </c>
      <c r="F23" s="7">
        <v>5</v>
      </c>
      <c r="G23" s="171"/>
      <c r="H23" s="2">
        <f t="shared" si="1"/>
        <v>0</v>
      </c>
      <c r="I23" s="194"/>
    </row>
    <row r="24" spans="1:9" s="15" customFormat="1" ht="39.75" customHeight="1">
      <c r="A24" s="24" t="s">
        <v>78</v>
      </c>
      <c r="B24" s="3" t="s">
        <v>96</v>
      </c>
      <c r="C24" s="140" t="s">
        <v>42</v>
      </c>
      <c r="D24" s="6" t="s">
        <v>28</v>
      </c>
      <c r="E24" s="1" t="s">
        <v>33</v>
      </c>
      <c r="F24" s="7">
        <v>50</v>
      </c>
      <c r="G24" s="171"/>
      <c r="H24" s="2">
        <f t="shared" si="1"/>
        <v>0</v>
      </c>
      <c r="I24" s="194"/>
    </row>
    <row r="25" spans="1:9" s="15" customFormat="1" ht="39.75" customHeight="1">
      <c r="A25" s="24" t="s">
        <v>79</v>
      </c>
      <c r="B25" s="3" t="s">
        <v>97</v>
      </c>
      <c r="C25" s="140" t="s">
        <v>43</v>
      </c>
      <c r="D25" s="6" t="s">
        <v>28</v>
      </c>
      <c r="E25" s="1" t="s">
        <v>33</v>
      </c>
      <c r="F25" s="7">
        <v>10</v>
      </c>
      <c r="G25" s="171"/>
      <c r="H25" s="2">
        <f t="shared" si="1"/>
        <v>0</v>
      </c>
      <c r="I25" s="194"/>
    </row>
    <row r="26" spans="1:9" s="15" customFormat="1" ht="39.75" customHeight="1">
      <c r="A26" s="24" t="s">
        <v>80</v>
      </c>
      <c r="B26" s="3" t="s">
        <v>98</v>
      </c>
      <c r="C26" s="140" t="s">
        <v>44</v>
      </c>
      <c r="D26" s="6" t="s">
        <v>28</v>
      </c>
      <c r="E26" s="1" t="s">
        <v>33</v>
      </c>
      <c r="F26" s="7">
        <v>40</v>
      </c>
      <c r="G26" s="171"/>
      <c r="H26" s="2">
        <f t="shared" si="1"/>
        <v>0</v>
      </c>
      <c r="I26" s="194"/>
    </row>
    <row r="27" spans="1:9" s="15" customFormat="1" ht="30" customHeight="1">
      <c r="A27" s="24" t="s">
        <v>81</v>
      </c>
      <c r="B27" s="4" t="s">
        <v>15</v>
      </c>
      <c r="C27" s="140" t="s">
        <v>25</v>
      </c>
      <c r="D27" s="6" t="s">
        <v>23</v>
      </c>
      <c r="E27" s="1"/>
      <c r="F27" s="7"/>
      <c r="G27" s="2"/>
      <c r="H27" s="2"/>
      <c r="I27" s="194"/>
    </row>
    <row r="28" spans="1:9" s="15" customFormat="1" ht="30" customHeight="1">
      <c r="A28" s="24" t="s">
        <v>82</v>
      </c>
      <c r="B28" s="3" t="s">
        <v>95</v>
      </c>
      <c r="C28" s="140" t="s">
        <v>40</v>
      </c>
      <c r="D28" s="6" t="s">
        <v>28</v>
      </c>
      <c r="E28" s="1" t="s">
        <v>36</v>
      </c>
      <c r="F28" s="7">
        <v>50</v>
      </c>
      <c r="G28" s="171"/>
      <c r="H28" s="2">
        <f aca="true" t="shared" si="2" ref="H28:H35">ROUND(G28,2)*F28</f>
        <v>0</v>
      </c>
      <c r="I28" s="194"/>
    </row>
    <row r="29" spans="1:9" s="15" customFormat="1" ht="30" customHeight="1">
      <c r="A29" s="24" t="s">
        <v>83</v>
      </c>
      <c r="B29" s="4" t="s">
        <v>165</v>
      </c>
      <c r="C29" s="140" t="s">
        <v>26</v>
      </c>
      <c r="D29" s="6" t="s">
        <v>23</v>
      </c>
      <c r="E29" s="1"/>
      <c r="F29" s="7"/>
      <c r="G29" s="2"/>
      <c r="H29" s="2"/>
      <c r="I29" s="194"/>
    </row>
    <row r="30" spans="1:9" s="15" customFormat="1" ht="30" customHeight="1">
      <c r="A30" s="24" t="s">
        <v>84</v>
      </c>
      <c r="B30" s="3" t="s">
        <v>95</v>
      </c>
      <c r="C30" s="140" t="s">
        <v>39</v>
      </c>
      <c r="D30" s="6" t="s">
        <v>28</v>
      </c>
      <c r="E30" s="1" t="s">
        <v>36</v>
      </c>
      <c r="F30" s="7">
        <v>180</v>
      </c>
      <c r="G30" s="171"/>
      <c r="H30" s="2">
        <f t="shared" si="2"/>
        <v>0</v>
      </c>
      <c r="I30" s="194"/>
    </row>
    <row r="31" spans="1:9" ht="39.75" customHeight="1">
      <c r="A31" s="24" t="s">
        <v>56</v>
      </c>
      <c r="B31" s="4" t="s">
        <v>166</v>
      </c>
      <c r="C31" s="140" t="s">
        <v>94</v>
      </c>
      <c r="D31" s="6" t="s">
        <v>149</v>
      </c>
      <c r="E31" s="1"/>
      <c r="F31" s="7"/>
      <c r="G31" s="2"/>
      <c r="H31" s="2"/>
      <c r="I31" s="194"/>
    </row>
    <row r="32" spans="1:9" s="15" customFormat="1" ht="30" customHeight="1">
      <c r="A32" s="24" t="s">
        <v>86</v>
      </c>
      <c r="B32" s="3" t="s">
        <v>95</v>
      </c>
      <c r="C32" s="140" t="s">
        <v>93</v>
      </c>
      <c r="D32" s="6" t="s">
        <v>108</v>
      </c>
      <c r="E32" s="1"/>
      <c r="F32" s="7"/>
      <c r="G32" s="2"/>
      <c r="H32" s="2"/>
      <c r="I32" s="194"/>
    </row>
    <row r="33" spans="1:9" s="15" customFormat="1" ht="30" customHeight="1">
      <c r="A33" s="24" t="s">
        <v>87</v>
      </c>
      <c r="B33" s="9"/>
      <c r="C33" s="140" t="s">
        <v>109</v>
      </c>
      <c r="D33" s="6"/>
      <c r="E33" s="1" t="s">
        <v>33</v>
      </c>
      <c r="F33" s="7">
        <v>5</v>
      </c>
      <c r="G33" s="171"/>
      <c r="H33" s="2">
        <f t="shared" si="2"/>
        <v>0</v>
      </c>
      <c r="I33" s="194"/>
    </row>
    <row r="34" spans="1:9" s="15" customFormat="1" ht="39.75" customHeight="1">
      <c r="A34" s="24" t="s">
        <v>88</v>
      </c>
      <c r="B34" s="9"/>
      <c r="C34" s="140" t="s">
        <v>411</v>
      </c>
      <c r="D34" s="6"/>
      <c r="E34" s="1" t="s">
        <v>33</v>
      </c>
      <c r="F34" s="7">
        <v>25</v>
      </c>
      <c r="G34" s="171"/>
      <c r="H34" s="2">
        <f t="shared" si="2"/>
        <v>0</v>
      </c>
      <c r="I34" s="194"/>
    </row>
    <row r="35" spans="1:9" s="15" customFormat="1" ht="30" customHeight="1">
      <c r="A35" s="24" t="s">
        <v>127</v>
      </c>
      <c r="B35" s="9"/>
      <c r="C35" s="140" t="s">
        <v>110</v>
      </c>
      <c r="D35" s="6" t="s">
        <v>28</v>
      </c>
      <c r="E35" s="1" t="s">
        <v>33</v>
      </c>
      <c r="F35" s="7">
        <v>35</v>
      </c>
      <c r="G35" s="171"/>
      <c r="H35" s="2">
        <f t="shared" si="2"/>
        <v>0</v>
      </c>
      <c r="I35" s="194"/>
    </row>
    <row r="36" spans="1:9" s="15" customFormat="1" ht="30" customHeight="1">
      <c r="A36" s="24" t="s">
        <v>129</v>
      </c>
      <c r="B36" s="4" t="s">
        <v>167</v>
      </c>
      <c r="C36" s="140" t="s">
        <v>24</v>
      </c>
      <c r="D36" s="6" t="s">
        <v>150</v>
      </c>
      <c r="E36" s="1"/>
      <c r="F36" s="7"/>
      <c r="G36" s="2"/>
      <c r="H36" s="2"/>
      <c r="I36" s="194"/>
    </row>
    <row r="37" spans="1:9" s="15" customFormat="1" ht="30" customHeight="1">
      <c r="A37" s="24" t="s">
        <v>130</v>
      </c>
      <c r="B37" s="3" t="s">
        <v>95</v>
      </c>
      <c r="C37" s="140" t="s">
        <v>413</v>
      </c>
      <c r="D37" s="6" t="s">
        <v>114</v>
      </c>
      <c r="E37" s="1"/>
      <c r="F37" s="7"/>
      <c r="G37" s="2"/>
      <c r="H37" s="2"/>
      <c r="I37" s="194"/>
    </row>
    <row r="38" spans="1:9" s="15" customFormat="1" ht="30" customHeight="1">
      <c r="A38" s="24" t="s">
        <v>131</v>
      </c>
      <c r="B38" s="9"/>
      <c r="C38" s="140" t="s">
        <v>111</v>
      </c>
      <c r="D38" s="6"/>
      <c r="E38" s="1" t="s">
        <v>37</v>
      </c>
      <c r="F38" s="7">
        <v>3</v>
      </c>
      <c r="G38" s="171"/>
      <c r="H38" s="2">
        <f aca="true" t="shared" si="3" ref="H38:H49">ROUND(G38,2)*F38</f>
        <v>0</v>
      </c>
      <c r="I38" s="194"/>
    </row>
    <row r="39" spans="1:9" s="15" customFormat="1" ht="39.75" customHeight="1">
      <c r="A39" s="24" t="s">
        <v>132</v>
      </c>
      <c r="B39" s="9"/>
      <c r="C39" s="140" t="s">
        <v>412</v>
      </c>
      <c r="D39" s="6"/>
      <c r="E39" s="1" t="s">
        <v>37</v>
      </c>
      <c r="F39" s="7">
        <v>20</v>
      </c>
      <c r="G39" s="171"/>
      <c r="H39" s="2">
        <f t="shared" si="3"/>
        <v>0</v>
      </c>
      <c r="I39" s="194"/>
    </row>
    <row r="40" spans="1:9" s="15" customFormat="1" ht="30" customHeight="1">
      <c r="A40" s="24" t="s">
        <v>128</v>
      </c>
      <c r="B40" s="9"/>
      <c r="C40" s="140" t="s">
        <v>112</v>
      </c>
      <c r="D40" s="6" t="s">
        <v>28</v>
      </c>
      <c r="E40" s="1" t="s">
        <v>37</v>
      </c>
      <c r="F40" s="7">
        <v>85</v>
      </c>
      <c r="G40" s="171"/>
      <c r="H40" s="2">
        <f t="shared" si="3"/>
        <v>0</v>
      </c>
      <c r="I40" s="194"/>
    </row>
    <row r="41" spans="1:9" s="15" customFormat="1" ht="30" customHeight="1">
      <c r="A41" s="24" t="s">
        <v>104</v>
      </c>
      <c r="B41" s="3" t="s">
        <v>96</v>
      </c>
      <c r="C41" s="140" t="s">
        <v>414</v>
      </c>
      <c r="D41" s="6" t="s">
        <v>146</v>
      </c>
      <c r="E41" s="1"/>
      <c r="F41" s="7"/>
      <c r="G41" s="2"/>
      <c r="H41" s="2"/>
      <c r="I41" s="194"/>
    </row>
    <row r="42" spans="1:9" s="15" customFormat="1" ht="30" customHeight="1">
      <c r="A42" s="24" t="s">
        <v>105</v>
      </c>
      <c r="B42" s="9"/>
      <c r="C42" s="140" t="s">
        <v>111</v>
      </c>
      <c r="D42" s="6"/>
      <c r="E42" s="1" t="s">
        <v>37</v>
      </c>
      <c r="F42" s="7">
        <v>3</v>
      </c>
      <c r="G42" s="171"/>
      <c r="H42" s="2">
        <f t="shared" si="3"/>
        <v>0</v>
      </c>
      <c r="I42" s="194"/>
    </row>
    <row r="43" spans="1:9" s="15" customFormat="1" ht="39.75" customHeight="1">
      <c r="A43" s="24" t="s">
        <v>106</v>
      </c>
      <c r="B43" s="9"/>
      <c r="C43" s="140" t="s">
        <v>412</v>
      </c>
      <c r="D43" s="6"/>
      <c r="E43" s="1" t="s">
        <v>37</v>
      </c>
      <c r="F43" s="7">
        <v>15</v>
      </c>
      <c r="G43" s="171"/>
      <c r="H43" s="2">
        <f t="shared" si="3"/>
        <v>0</v>
      </c>
      <c r="I43" s="194"/>
    </row>
    <row r="44" spans="1:9" s="15" customFormat="1" ht="30" customHeight="1">
      <c r="A44" s="24" t="s">
        <v>107</v>
      </c>
      <c r="B44" s="9"/>
      <c r="C44" s="140" t="s">
        <v>112</v>
      </c>
      <c r="D44" s="6" t="s">
        <v>28</v>
      </c>
      <c r="E44" s="1" t="s">
        <v>37</v>
      </c>
      <c r="F44" s="7">
        <v>210</v>
      </c>
      <c r="G44" s="171"/>
      <c r="H44" s="2">
        <f t="shared" si="3"/>
        <v>0</v>
      </c>
      <c r="I44" s="194"/>
    </row>
    <row r="45" spans="1:9" s="35" customFormat="1" ht="39.75" customHeight="1">
      <c r="A45" s="24" t="s">
        <v>196</v>
      </c>
      <c r="B45" s="3" t="s">
        <v>97</v>
      </c>
      <c r="C45" s="140" t="s">
        <v>447</v>
      </c>
      <c r="D45" s="6" t="s">
        <v>197</v>
      </c>
      <c r="E45" s="1" t="s">
        <v>37</v>
      </c>
      <c r="F45" s="7">
        <v>25</v>
      </c>
      <c r="G45" s="171"/>
      <c r="H45" s="46">
        <f>ROUND(G45,2)*F45</f>
        <v>0</v>
      </c>
      <c r="I45" s="194"/>
    </row>
    <row r="46" spans="1:9" s="15" customFormat="1" ht="30" customHeight="1">
      <c r="A46" s="24" t="s">
        <v>135</v>
      </c>
      <c r="B46" s="3" t="s">
        <v>98</v>
      </c>
      <c r="C46" s="140" t="s">
        <v>441</v>
      </c>
      <c r="D46" s="6" t="s">
        <v>442</v>
      </c>
      <c r="E46" s="1" t="s">
        <v>37</v>
      </c>
      <c r="F46" s="7">
        <v>21</v>
      </c>
      <c r="G46" s="171"/>
      <c r="H46" s="2">
        <f t="shared" si="3"/>
        <v>0</v>
      </c>
      <c r="I46" s="194"/>
    </row>
    <row r="47" spans="1:9" s="15" customFormat="1" ht="39.75" customHeight="1">
      <c r="A47" s="24" t="s">
        <v>136</v>
      </c>
      <c r="B47" s="4" t="s">
        <v>168</v>
      </c>
      <c r="C47" s="140" t="s">
        <v>100</v>
      </c>
      <c r="D47" s="6" t="s">
        <v>99</v>
      </c>
      <c r="E47" s="143"/>
      <c r="F47" s="7"/>
      <c r="G47" s="2"/>
      <c r="H47" s="2"/>
      <c r="I47" s="194"/>
    </row>
    <row r="48" spans="1:9" s="15" customFormat="1" ht="30" customHeight="1">
      <c r="A48" s="24" t="s">
        <v>137</v>
      </c>
      <c r="B48" s="3" t="s">
        <v>95</v>
      </c>
      <c r="C48" s="140" t="s">
        <v>101</v>
      </c>
      <c r="D48" s="6"/>
      <c r="E48" s="1"/>
      <c r="F48" s="7"/>
      <c r="G48" s="2"/>
      <c r="H48" s="2"/>
      <c r="I48" s="194"/>
    </row>
    <row r="49" spans="1:9" s="15" customFormat="1" ht="30" customHeight="1">
      <c r="A49" s="24" t="s">
        <v>138</v>
      </c>
      <c r="B49" s="9"/>
      <c r="C49" s="140" t="s">
        <v>113</v>
      </c>
      <c r="D49" s="6"/>
      <c r="E49" s="1" t="s">
        <v>35</v>
      </c>
      <c r="F49" s="7">
        <v>320</v>
      </c>
      <c r="G49" s="171"/>
      <c r="H49" s="2">
        <f t="shared" si="3"/>
        <v>0</v>
      </c>
      <c r="I49" s="194"/>
    </row>
    <row r="50" spans="1:9" s="15" customFormat="1" ht="30" customHeight="1">
      <c r="A50" s="24" t="s">
        <v>139</v>
      </c>
      <c r="B50" s="3" t="s">
        <v>96</v>
      </c>
      <c r="C50" s="140" t="s">
        <v>102</v>
      </c>
      <c r="D50" s="6"/>
      <c r="E50" s="1"/>
      <c r="F50" s="7"/>
      <c r="G50" s="2"/>
      <c r="H50" s="2"/>
      <c r="I50" s="194"/>
    </row>
    <row r="51" spans="1:9" s="15" customFormat="1" ht="30" customHeight="1">
      <c r="A51" s="24" t="s">
        <v>140</v>
      </c>
      <c r="B51" s="9"/>
      <c r="C51" s="140" t="s">
        <v>113</v>
      </c>
      <c r="D51" s="6"/>
      <c r="E51" s="1" t="s">
        <v>35</v>
      </c>
      <c r="F51" s="7">
        <v>10</v>
      </c>
      <c r="G51" s="171"/>
      <c r="H51" s="2">
        <f>ROUND(G51,2)*F51</f>
        <v>0</v>
      </c>
      <c r="I51" s="194"/>
    </row>
    <row r="52" spans="1:9" s="16" customFormat="1" ht="30" customHeight="1">
      <c r="A52" s="24" t="s">
        <v>141</v>
      </c>
      <c r="B52" s="4" t="s">
        <v>169</v>
      </c>
      <c r="C52" s="140" t="s">
        <v>11</v>
      </c>
      <c r="D52" s="6" t="s">
        <v>10</v>
      </c>
      <c r="E52" s="1"/>
      <c r="F52" s="7"/>
      <c r="G52" s="2"/>
      <c r="H52" s="2"/>
      <c r="I52" s="194"/>
    </row>
    <row r="53" spans="1:9" s="17" customFormat="1" ht="30" customHeight="1">
      <c r="A53" s="24" t="s">
        <v>142</v>
      </c>
      <c r="B53" s="3" t="s">
        <v>95</v>
      </c>
      <c r="C53" s="140" t="s">
        <v>7</v>
      </c>
      <c r="D53" s="6" t="s">
        <v>28</v>
      </c>
      <c r="E53" s="1" t="s">
        <v>33</v>
      </c>
      <c r="F53" s="7">
        <v>50</v>
      </c>
      <c r="G53" s="171"/>
      <c r="H53" s="2">
        <f>ROUND(G53,2)*F53</f>
        <v>0</v>
      </c>
      <c r="I53" s="194"/>
    </row>
    <row r="54" spans="1:9" s="35" customFormat="1" ht="15" customHeight="1">
      <c r="A54" s="24"/>
      <c r="B54" s="4"/>
      <c r="C54" s="140"/>
      <c r="D54" s="6"/>
      <c r="E54" s="1"/>
      <c r="F54" s="8"/>
      <c r="G54" s="2"/>
      <c r="H54" s="2"/>
      <c r="I54" s="194"/>
    </row>
    <row r="55" spans="1:9" ht="30" customHeight="1">
      <c r="A55" s="21"/>
      <c r="B55" s="27" t="s">
        <v>182</v>
      </c>
      <c r="C55" s="139" t="s">
        <v>51</v>
      </c>
      <c r="D55" s="29"/>
      <c r="E55" s="29"/>
      <c r="F55" s="29"/>
      <c r="G55" s="115"/>
      <c r="H55" s="121"/>
      <c r="I55" s="194"/>
    </row>
    <row r="56" spans="1:9" ht="30" customHeight="1">
      <c r="A56" s="22" t="s">
        <v>145</v>
      </c>
      <c r="B56" s="4" t="s">
        <v>170</v>
      </c>
      <c r="C56" s="140" t="s">
        <v>9</v>
      </c>
      <c r="D56" s="6" t="s">
        <v>151</v>
      </c>
      <c r="E56" s="1" t="s">
        <v>37</v>
      </c>
      <c r="F56" s="8">
        <v>100</v>
      </c>
      <c r="G56" s="171"/>
      <c r="H56" s="46">
        <f>ROUND(G56,2)*F56</f>
        <v>0</v>
      </c>
      <c r="I56" s="194"/>
    </row>
    <row r="57" spans="1:9" ht="15" customHeight="1">
      <c r="A57" s="21"/>
      <c r="B57" s="27"/>
      <c r="C57" s="139"/>
      <c r="D57" s="29"/>
      <c r="E57" s="29"/>
      <c r="F57" s="29"/>
      <c r="G57" s="115"/>
      <c r="H57" s="121"/>
      <c r="I57" s="194"/>
    </row>
    <row r="58" spans="1:9" ht="15.75">
      <c r="A58" s="21"/>
      <c r="B58" s="27"/>
      <c r="C58" s="139" t="s">
        <v>52</v>
      </c>
      <c r="D58" s="29"/>
      <c r="E58" s="29"/>
      <c r="F58" s="29"/>
      <c r="G58" s="115"/>
      <c r="H58" s="121"/>
      <c r="I58" s="194"/>
    </row>
    <row r="59" spans="1:9" ht="30" customHeight="1">
      <c r="A59" s="22" t="s">
        <v>57</v>
      </c>
      <c r="B59" s="4" t="s">
        <v>171</v>
      </c>
      <c r="C59" s="140" t="s">
        <v>115</v>
      </c>
      <c r="D59" s="6" t="s">
        <v>476</v>
      </c>
      <c r="E59" s="1"/>
      <c r="F59" s="8"/>
      <c r="G59" s="2"/>
      <c r="H59" s="46">
        <f aca="true" t="shared" si="4" ref="H59:H68">ROUND(G59,2)*F59</f>
        <v>0</v>
      </c>
      <c r="I59" s="194"/>
    </row>
    <row r="60" spans="1:9" ht="30" customHeight="1">
      <c r="A60" s="22" t="s">
        <v>58</v>
      </c>
      <c r="B60" s="3" t="s">
        <v>95</v>
      </c>
      <c r="C60" s="140" t="s">
        <v>116</v>
      </c>
      <c r="D60" s="6"/>
      <c r="E60" s="1" t="s">
        <v>36</v>
      </c>
      <c r="F60" s="8">
        <v>4</v>
      </c>
      <c r="G60" s="171"/>
      <c r="H60" s="46">
        <f t="shared" si="4"/>
        <v>0</v>
      </c>
      <c r="I60" s="194"/>
    </row>
    <row r="61" spans="1:9" s="17" customFormat="1" ht="30" customHeight="1">
      <c r="A61" s="22" t="s">
        <v>0</v>
      </c>
      <c r="B61" s="4" t="s">
        <v>85</v>
      </c>
      <c r="C61" s="140" t="s">
        <v>122</v>
      </c>
      <c r="D61" s="6" t="s">
        <v>476</v>
      </c>
      <c r="E61" s="1" t="s">
        <v>37</v>
      </c>
      <c r="F61" s="8">
        <v>8</v>
      </c>
      <c r="G61" s="171"/>
      <c r="H61" s="46">
        <f t="shared" si="4"/>
        <v>0</v>
      </c>
      <c r="I61" s="194"/>
    </row>
    <row r="62" spans="1:9" s="18" customFormat="1" ht="39.75" customHeight="1">
      <c r="A62" s="25" t="s">
        <v>1</v>
      </c>
      <c r="B62" s="10" t="s">
        <v>172</v>
      </c>
      <c r="C62" s="144" t="s">
        <v>117</v>
      </c>
      <c r="D62" s="11" t="s">
        <v>476</v>
      </c>
      <c r="E62" s="145"/>
      <c r="F62" s="12"/>
      <c r="G62" s="146"/>
      <c r="H62" s="124">
        <f t="shared" si="4"/>
        <v>0</v>
      </c>
      <c r="I62" s="194"/>
    </row>
    <row r="63" spans="1:9" s="19" customFormat="1" ht="39.75" customHeight="1">
      <c r="A63" s="25" t="s">
        <v>2</v>
      </c>
      <c r="B63" s="13" t="s">
        <v>95</v>
      </c>
      <c r="C63" s="147" t="s">
        <v>118</v>
      </c>
      <c r="D63" s="11"/>
      <c r="E63" s="145" t="s">
        <v>36</v>
      </c>
      <c r="F63" s="12">
        <v>1</v>
      </c>
      <c r="G63" s="173"/>
      <c r="H63" s="124">
        <f t="shared" si="4"/>
        <v>0</v>
      </c>
      <c r="I63" s="194"/>
    </row>
    <row r="64" spans="1:9" s="19" customFormat="1" ht="39.75" customHeight="1">
      <c r="A64" s="25" t="s">
        <v>3</v>
      </c>
      <c r="B64" s="13" t="s">
        <v>96</v>
      </c>
      <c r="C64" s="147" t="s">
        <v>119</v>
      </c>
      <c r="D64" s="11"/>
      <c r="E64" s="145" t="s">
        <v>36</v>
      </c>
      <c r="F64" s="12">
        <v>1</v>
      </c>
      <c r="G64" s="173"/>
      <c r="H64" s="124">
        <f t="shared" si="4"/>
        <v>0</v>
      </c>
      <c r="I64" s="194"/>
    </row>
    <row r="65" spans="1:9" s="20" customFormat="1" ht="39.75" customHeight="1">
      <c r="A65" s="22" t="s">
        <v>4</v>
      </c>
      <c r="B65" s="4" t="s">
        <v>173</v>
      </c>
      <c r="C65" s="148" t="s">
        <v>120</v>
      </c>
      <c r="D65" s="6" t="s">
        <v>476</v>
      </c>
      <c r="E65" s="1"/>
      <c r="F65" s="8"/>
      <c r="G65" s="2"/>
      <c r="H65" s="46"/>
      <c r="I65" s="194"/>
    </row>
    <row r="66" spans="1:9" s="20" customFormat="1" ht="30" customHeight="1">
      <c r="A66" s="22" t="s">
        <v>5</v>
      </c>
      <c r="B66" s="3" t="s">
        <v>95</v>
      </c>
      <c r="C66" s="148" t="s">
        <v>155</v>
      </c>
      <c r="D66" s="6"/>
      <c r="E66" s="1" t="s">
        <v>36</v>
      </c>
      <c r="F66" s="8">
        <v>4</v>
      </c>
      <c r="G66" s="171"/>
      <c r="H66" s="46">
        <f t="shared" si="4"/>
        <v>0</v>
      </c>
      <c r="I66" s="194"/>
    </row>
    <row r="67" spans="1:9" ht="30" customHeight="1">
      <c r="A67" s="22" t="s">
        <v>409</v>
      </c>
      <c r="B67" s="4" t="s">
        <v>174</v>
      </c>
      <c r="C67" s="140" t="s">
        <v>410</v>
      </c>
      <c r="D67" s="6" t="s">
        <v>476</v>
      </c>
      <c r="E67" s="1" t="s">
        <v>36</v>
      </c>
      <c r="F67" s="8">
        <v>4</v>
      </c>
      <c r="G67" s="171"/>
      <c r="H67" s="46">
        <f t="shared" si="4"/>
        <v>0</v>
      </c>
      <c r="I67" s="194"/>
    </row>
    <row r="68" spans="1:9" s="15" customFormat="1" ht="30" customHeight="1">
      <c r="A68" s="22" t="s">
        <v>121</v>
      </c>
      <c r="B68" s="4" t="s">
        <v>175</v>
      </c>
      <c r="C68" s="140" t="s">
        <v>89</v>
      </c>
      <c r="D68" s="6" t="s">
        <v>152</v>
      </c>
      <c r="E68" s="1" t="s">
        <v>37</v>
      </c>
      <c r="F68" s="8">
        <v>48</v>
      </c>
      <c r="G68" s="171"/>
      <c r="H68" s="46">
        <f t="shared" si="4"/>
        <v>0</v>
      </c>
      <c r="I68" s="194"/>
    </row>
    <row r="69" spans="1:9" s="35" customFormat="1" ht="15" customHeight="1">
      <c r="A69" s="24"/>
      <c r="B69" s="4"/>
      <c r="C69" s="140"/>
      <c r="D69" s="6"/>
      <c r="E69" s="1"/>
      <c r="F69" s="8"/>
      <c r="G69" s="2"/>
      <c r="H69" s="2"/>
      <c r="I69" s="194"/>
    </row>
    <row r="70" spans="1:9" ht="30" customHeight="1">
      <c r="A70" s="21"/>
      <c r="B70" s="27"/>
      <c r="C70" s="139" t="s">
        <v>53</v>
      </c>
      <c r="D70" s="29"/>
      <c r="E70" s="29"/>
      <c r="F70" s="29"/>
      <c r="G70" s="115"/>
      <c r="H70" s="121"/>
      <c r="I70" s="194"/>
    </row>
    <row r="71" spans="1:9" s="15" customFormat="1" ht="39.75" customHeight="1">
      <c r="A71" s="22" t="s">
        <v>59</v>
      </c>
      <c r="B71" s="4" t="s">
        <v>176</v>
      </c>
      <c r="C71" s="140" t="s">
        <v>17</v>
      </c>
      <c r="D71" s="6" t="s">
        <v>49</v>
      </c>
      <c r="E71" s="1" t="s">
        <v>36</v>
      </c>
      <c r="F71" s="8">
        <v>1</v>
      </c>
      <c r="G71" s="171"/>
      <c r="H71" s="46">
        <f>ROUND(G71,2)*F71</f>
        <v>0</v>
      </c>
      <c r="I71" s="194"/>
    </row>
    <row r="72" spans="1:9" ht="39.75" customHeight="1">
      <c r="A72" s="22" t="s">
        <v>60</v>
      </c>
      <c r="B72" s="4" t="s">
        <v>177</v>
      </c>
      <c r="C72" s="140" t="s">
        <v>18</v>
      </c>
      <c r="D72" s="6" t="s">
        <v>49</v>
      </c>
      <c r="E72" s="1"/>
      <c r="F72" s="8"/>
      <c r="G72" s="2"/>
      <c r="H72" s="46"/>
      <c r="I72" s="194"/>
    </row>
    <row r="73" spans="1:9" s="15" customFormat="1" ht="30" customHeight="1">
      <c r="A73" s="22" t="s">
        <v>61</v>
      </c>
      <c r="B73" s="3" t="s">
        <v>95</v>
      </c>
      <c r="C73" s="140" t="s">
        <v>46</v>
      </c>
      <c r="D73" s="6"/>
      <c r="E73" s="1" t="s">
        <v>36</v>
      </c>
      <c r="F73" s="8">
        <v>2</v>
      </c>
      <c r="G73" s="171"/>
      <c r="H73" s="46">
        <f>ROUND(G73,2)*F73</f>
        <v>0</v>
      </c>
      <c r="I73" s="194"/>
    </row>
    <row r="74" spans="1:9" s="15" customFormat="1" ht="30" customHeight="1">
      <c r="A74" s="22" t="s">
        <v>62</v>
      </c>
      <c r="B74" s="3" t="s">
        <v>96</v>
      </c>
      <c r="C74" s="140" t="s">
        <v>144</v>
      </c>
      <c r="D74" s="6"/>
      <c r="E74" s="1" t="s">
        <v>36</v>
      </c>
      <c r="F74" s="8">
        <v>2</v>
      </c>
      <c r="G74" s="171"/>
      <c r="H74" s="46">
        <f>ROUND(G74,2)*F74</f>
        <v>0</v>
      </c>
      <c r="I74" s="194"/>
    </row>
    <row r="75" spans="1:9" ht="39.75" customHeight="1">
      <c r="A75" s="22" t="s">
        <v>63</v>
      </c>
      <c r="B75" s="4" t="s">
        <v>178</v>
      </c>
      <c r="C75" s="140" t="s">
        <v>21</v>
      </c>
      <c r="D75" s="6" t="s">
        <v>49</v>
      </c>
      <c r="E75" s="1" t="s">
        <v>36</v>
      </c>
      <c r="F75" s="8">
        <v>1</v>
      </c>
      <c r="G75" s="171"/>
      <c r="H75" s="46">
        <f>ROUND(G75,2)*F75</f>
        <v>0</v>
      </c>
      <c r="I75" s="194"/>
    </row>
    <row r="76" spans="1:9" s="15" customFormat="1" ht="39.75" customHeight="1">
      <c r="A76" s="22" t="s">
        <v>64</v>
      </c>
      <c r="B76" s="4" t="s">
        <v>179</v>
      </c>
      <c r="C76" s="140" t="s">
        <v>20</v>
      </c>
      <c r="D76" s="6" t="s">
        <v>49</v>
      </c>
      <c r="E76" s="1" t="s">
        <v>36</v>
      </c>
      <c r="F76" s="8">
        <v>3</v>
      </c>
      <c r="G76" s="171"/>
      <c r="H76" s="46">
        <f>ROUND(G76,2)*F76</f>
        <v>0</v>
      </c>
      <c r="I76" s="194"/>
    </row>
    <row r="77" spans="1:9" s="15" customFormat="1" ht="39.75" customHeight="1">
      <c r="A77" s="22" t="s">
        <v>65</v>
      </c>
      <c r="B77" s="4" t="s">
        <v>180</v>
      </c>
      <c r="C77" s="140" t="s">
        <v>19</v>
      </c>
      <c r="D77" s="6" t="s">
        <v>49</v>
      </c>
      <c r="E77" s="1" t="s">
        <v>36</v>
      </c>
      <c r="F77" s="8">
        <v>1</v>
      </c>
      <c r="G77" s="171"/>
      <c r="H77" s="46">
        <f>ROUND(G77,2)*F77</f>
        <v>0</v>
      </c>
      <c r="I77" s="194"/>
    </row>
    <row r="78" spans="1:9" ht="30" customHeight="1">
      <c r="A78" s="21"/>
      <c r="B78" s="27"/>
      <c r="C78" s="139" t="s">
        <v>54</v>
      </c>
      <c r="D78" s="29"/>
      <c r="E78" s="29"/>
      <c r="F78" s="29"/>
      <c r="G78" s="115"/>
      <c r="H78" s="121"/>
      <c r="I78" s="194"/>
    </row>
    <row r="79" spans="1:9" ht="30" customHeight="1">
      <c r="A79" s="24" t="s">
        <v>66</v>
      </c>
      <c r="B79" s="4" t="s">
        <v>181</v>
      </c>
      <c r="C79" s="140" t="s">
        <v>22</v>
      </c>
      <c r="D79" s="6" t="s">
        <v>8</v>
      </c>
      <c r="E79" s="1"/>
      <c r="F79" s="7"/>
      <c r="G79" s="2" t="s">
        <v>28</v>
      </c>
      <c r="H79" s="2"/>
      <c r="I79" s="194"/>
    </row>
    <row r="80" spans="1:9" s="15" customFormat="1" ht="30" customHeight="1">
      <c r="A80" s="24" t="s">
        <v>67</v>
      </c>
      <c r="B80" s="3" t="s">
        <v>95</v>
      </c>
      <c r="C80" s="140" t="s">
        <v>47</v>
      </c>
      <c r="D80" s="6"/>
      <c r="E80" s="1" t="s">
        <v>33</v>
      </c>
      <c r="F80" s="7">
        <v>100</v>
      </c>
      <c r="G80" s="171"/>
      <c r="H80" s="2">
        <f>ROUND(G80,2)*F80</f>
        <v>0</v>
      </c>
      <c r="I80" s="194"/>
    </row>
    <row r="81" spans="1:9" s="15" customFormat="1" ht="30" customHeight="1">
      <c r="A81" s="24" t="s">
        <v>68</v>
      </c>
      <c r="B81" s="3" t="s">
        <v>96</v>
      </c>
      <c r="C81" s="140" t="s">
        <v>48</v>
      </c>
      <c r="D81" s="6"/>
      <c r="E81" s="1" t="s">
        <v>33</v>
      </c>
      <c r="F81" s="7">
        <v>300</v>
      </c>
      <c r="G81" s="171"/>
      <c r="H81" s="2">
        <f>ROUND(G81,2)*F81</f>
        <v>0</v>
      </c>
      <c r="I81" s="194"/>
    </row>
    <row r="82" spans="1:9" ht="24" customHeight="1" thickBot="1">
      <c r="A82" s="26"/>
      <c r="B82" s="44" t="str">
        <f>B7</f>
        <v>A</v>
      </c>
      <c r="C82" s="149" t="str">
        <f>C7</f>
        <v>SCOTLAND AVENUE -  from Wentworth St.  to Lilac St. MAJOR REHABILITATION</v>
      </c>
      <c r="D82" s="31"/>
      <c r="E82" s="31"/>
      <c r="F82" s="31"/>
      <c r="G82" s="116" t="s">
        <v>38</v>
      </c>
      <c r="H82" s="125">
        <f>SUM(H9:H81)</f>
        <v>0</v>
      </c>
      <c r="I82" s="194"/>
    </row>
    <row r="83" spans="1:9" s="30" customFormat="1" ht="30" customHeight="1" thickTop="1">
      <c r="A83" s="58"/>
      <c r="B83" s="32" t="s">
        <v>185</v>
      </c>
      <c r="C83" s="138" t="s">
        <v>402</v>
      </c>
      <c r="D83" s="33"/>
      <c r="E83" s="34"/>
      <c r="F83" s="34"/>
      <c r="G83" s="120"/>
      <c r="H83" s="120"/>
      <c r="I83" s="194"/>
    </row>
    <row r="84" spans="1:9" ht="31.5">
      <c r="A84" s="21"/>
      <c r="B84" s="27" t="s">
        <v>182</v>
      </c>
      <c r="C84" s="139" t="s">
        <v>50</v>
      </c>
      <c r="D84" s="28"/>
      <c r="E84" s="28"/>
      <c r="F84" s="28"/>
      <c r="G84" s="115"/>
      <c r="H84" s="121"/>
      <c r="I84" s="194"/>
    </row>
    <row r="85" spans="1:9" s="35" customFormat="1" ht="30" customHeight="1">
      <c r="A85" s="22" t="s">
        <v>72</v>
      </c>
      <c r="B85" s="4" t="s">
        <v>186</v>
      </c>
      <c r="C85" s="140" t="s">
        <v>16</v>
      </c>
      <c r="D85" s="6" t="s">
        <v>147</v>
      </c>
      <c r="E85" s="1" t="s">
        <v>33</v>
      </c>
      <c r="F85" s="7">
        <v>1100</v>
      </c>
      <c r="G85" s="171"/>
      <c r="H85" s="2">
        <f>ROUND(G85,2)*F85</f>
        <v>0</v>
      </c>
      <c r="I85" s="194"/>
    </row>
    <row r="86" spans="1:9" s="35" customFormat="1" ht="39.75" customHeight="1">
      <c r="A86" s="23" t="s">
        <v>73</v>
      </c>
      <c r="B86" s="4" t="s">
        <v>187</v>
      </c>
      <c r="C86" s="140" t="s">
        <v>90</v>
      </c>
      <c r="D86" s="6" t="s">
        <v>153</v>
      </c>
      <c r="E86" s="1" t="s">
        <v>33</v>
      </c>
      <c r="F86" s="7">
        <v>100</v>
      </c>
      <c r="G86" s="171"/>
      <c r="H86" s="2">
        <f>ROUND(G86,2)*F86</f>
        <v>0</v>
      </c>
      <c r="I86" s="194"/>
    </row>
    <row r="87" spans="1:9" s="35" customFormat="1" ht="15" customHeight="1">
      <c r="A87" s="24"/>
      <c r="B87" s="4"/>
      <c r="C87" s="140"/>
      <c r="D87" s="6"/>
      <c r="E87" s="1"/>
      <c r="F87" s="8"/>
      <c r="G87" s="2"/>
      <c r="H87" s="2"/>
      <c r="I87" s="194"/>
    </row>
    <row r="88" spans="1:9" ht="30" customHeight="1">
      <c r="A88" s="21"/>
      <c r="B88" s="27" t="s">
        <v>182</v>
      </c>
      <c r="C88" s="141" t="s">
        <v>123</v>
      </c>
      <c r="D88" s="29"/>
      <c r="E88" s="29"/>
      <c r="F88" s="29"/>
      <c r="G88" s="115"/>
      <c r="H88" s="121"/>
      <c r="I88" s="194"/>
    </row>
    <row r="89" spans="1:9" ht="30" customHeight="1">
      <c r="A89" s="24" t="s">
        <v>103</v>
      </c>
      <c r="B89" s="4" t="s">
        <v>188</v>
      </c>
      <c r="C89" s="140" t="s">
        <v>91</v>
      </c>
      <c r="D89" s="6" t="s">
        <v>147</v>
      </c>
      <c r="E89" s="1"/>
      <c r="F89" s="7"/>
      <c r="G89" s="2"/>
      <c r="H89" s="2"/>
      <c r="I89" s="194"/>
    </row>
    <row r="90" spans="1:9" s="35" customFormat="1" ht="30" customHeight="1">
      <c r="A90" s="24" t="s">
        <v>126</v>
      </c>
      <c r="B90" s="3" t="s">
        <v>95</v>
      </c>
      <c r="C90" s="140" t="s">
        <v>92</v>
      </c>
      <c r="D90" s="6" t="s">
        <v>28</v>
      </c>
      <c r="E90" s="1" t="s">
        <v>33</v>
      </c>
      <c r="F90" s="7">
        <v>260</v>
      </c>
      <c r="G90" s="171"/>
      <c r="H90" s="2">
        <f aca="true" t="shared" si="5" ref="H90:H115">ROUND(G90,2)*F90</f>
        <v>0</v>
      </c>
      <c r="I90" s="194"/>
    </row>
    <row r="91" spans="1:9" ht="39.75" customHeight="1">
      <c r="A91" s="24" t="s">
        <v>56</v>
      </c>
      <c r="B91" s="4" t="s">
        <v>189</v>
      </c>
      <c r="C91" s="140" t="s">
        <v>94</v>
      </c>
      <c r="D91" s="6" t="s">
        <v>149</v>
      </c>
      <c r="E91" s="1"/>
      <c r="F91" s="7"/>
      <c r="G91" s="2"/>
      <c r="H91" s="2"/>
      <c r="I91" s="194"/>
    </row>
    <row r="92" spans="1:9" s="35" customFormat="1" ht="30" customHeight="1">
      <c r="A92" s="24" t="s">
        <v>86</v>
      </c>
      <c r="B92" s="3" t="s">
        <v>95</v>
      </c>
      <c r="C92" s="140" t="s">
        <v>93</v>
      </c>
      <c r="D92" s="6" t="s">
        <v>108</v>
      </c>
      <c r="E92" s="1"/>
      <c r="F92" s="7"/>
      <c r="G92" s="2"/>
      <c r="H92" s="2"/>
      <c r="I92" s="194"/>
    </row>
    <row r="93" spans="1:9" s="35" customFormat="1" ht="30" customHeight="1">
      <c r="A93" s="24" t="s">
        <v>87</v>
      </c>
      <c r="B93" s="9"/>
      <c r="C93" s="140" t="s">
        <v>109</v>
      </c>
      <c r="D93" s="6"/>
      <c r="E93" s="1" t="s">
        <v>33</v>
      </c>
      <c r="F93" s="7">
        <v>5</v>
      </c>
      <c r="G93" s="171"/>
      <c r="H93" s="2">
        <f t="shared" si="5"/>
        <v>0</v>
      </c>
      <c r="I93" s="194"/>
    </row>
    <row r="94" spans="1:9" s="35" customFormat="1" ht="39.75" customHeight="1">
      <c r="A94" s="24" t="s">
        <v>88</v>
      </c>
      <c r="B94" s="9"/>
      <c r="C94" s="140" t="s">
        <v>411</v>
      </c>
      <c r="D94" s="6"/>
      <c r="E94" s="1" t="s">
        <v>33</v>
      </c>
      <c r="F94" s="7">
        <v>35</v>
      </c>
      <c r="G94" s="171"/>
      <c r="H94" s="2">
        <f t="shared" si="5"/>
        <v>0</v>
      </c>
      <c r="I94" s="194"/>
    </row>
    <row r="95" spans="1:9" s="35" customFormat="1" ht="30" customHeight="1">
      <c r="A95" s="24" t="s">
        <v>127</v>
      </c>
      <c r="B95" s="9"/>
      <c r="C95" s="140" t="s">
        <v>110</v>
      </c>
      <c r="D95" s="6" t="s">
        <v>28</v>
      </c>
      <c r="E95" s="1" t="s">
        <v>33</v>
      </c>
      <c r="F95" s="7">
        <v>70</v>
      </c>
      <c r="G95" s="171"/>
      <c r="H95" s="2">
        <f t="shared" si="5"/>
        <v>0</v>
      </c>
      <c r="I95" s="194"/>
    </row>
    <row r="96" spans="1:9" ht="30" customHeight="1">
      <c r="A96" s="24" t="s">
        <v>433</v>
      </c>
      <c r="B96" s="4" t="s">
        <v>191</v>
      </c>
      <c r="C96" s="5" t="s">
        <v>434</v>
      </c>
      <c r="D96" s="6" t="s">
        <v>150</v>
      </c>
      <c r="E96" s="1"/>
      <c r="F96" s="7"/>
      <c r="G96" s="2"/>
      <c r="H96" s="2"/>
      <c r="I96" s="194"/>
    </row>
    <row r="97" spans="1:9" s="35" customFormat="1" ht="30" customHeight="1">
      <c r="A97" s="24" t="s">
        <v>416</v>
      </c>
      <c r="B97" s="3" t="s">
        <v>95</v>
      </c>
      <c r="C97" s="140" t="s">
        <v>417</v>
      </c>
      <c r="D97" s="6" t="s">
        <v>28</v>
      </c>
      <c r="E97" s="1" t="s">
        <v>37</v>
      </c>
      <c r="F97" s="7">
        <v>15</v>
      </c>
      <c r="G97" s="171"/>
      <c r="H97" s="2">
        <f t="shared" si="5"/>
        <v>0</v>
      </c>
      <c r="I97" s="194"/>
    </row>
    <row r="98" spans="1:9" s="35" customFormat="1" ht="30" customHeight="1">
      <c r="A98" s="24" t="s">
        <v>190</v>
      </c>
      <c r="B98" s="4" t="s">
        <v>195</v>
      </c>
      <c r="C98" s="140" t="s">
        <v>192</v>
      </c>
      <c r="D98" s="6" t="s">
        <v>150</v>
      </c>
      <c r="E98" s="1"/>
      <c r="F98" s="7"/>
      <c r="G98" s="2"/>
      <c r="H98" s="2"/>
      <c r="I98" s="194"/>
    </row>
    <row r="99" spans="1:9" ht="75" customHeight="1">
      <c r="A99" s="24" t="s">
        <v>193</v>
      </c>
      <c r="B99" s="3" t="s">
        <v>95</v>
      </c>
      <c r="C99" s="140" t="s">
        <v>446</v>
      </c>
      <c r="D99" s="6" t="s">
        <v>194</v>
      </c>
      <c r="E99" s="1" t="s">
        <v>37</v>
      </c>
      <c r="F99" s="8">
        <v>320</v>
      </c>
      <c r="G99" s="171"/>
      <c r="H99" s="2">
        <f t="shared" si="5"/>
        <v>0</v>
      </c>
      <c r="I99" s="194"/>
    </row>
    <row r="100" spans="1:9" ht="75" customHeight="1">
      <c r="A100" s="24" t="s">
        <v>418</v>
      </c>
      <c r="B100" s="3" t="s">
        <v>96</v>
      </c>
      <c r="C100" s="140" t="s">
        <v>449</v>
      </c>
      <c r="D100" s="6" t="s">
        <v>419</v>
      </c>
      <c r="E100" s="1" t="s">
        <v>37</v>
      </c>
      <c r="F100" s="8">
        <v>36</v>
      </c>
      <c r="G100" s="171"/>
      <c r="H100" s="2">
        <f t="shared" si="5"/>
        <v>0</v>
      </c>
      <c r="I100" s="194"/>
    </row>
    <row r="101" spans="1:9" ht="75" customHeight="1">
      <c r="A101" s="24" t="s">
        <v>420</v>
      </c>
      <c r="B101" s="3" t="s">
        <v>97</v>
      </c>
      <c r="C101" s="140" t="s">
        <v>421</v>
      </c>
      <c r="D101" s="6" t="s">
        <v>194</v>
      </c>
      <c r="E101" s="1" t="s">
        <v>37</v>
      </c>
      <c r="F101" s="8">
        <v>33</v>
      </c>
      <c r="G101" s="171"/>
      <c r="H101" s="2">
        <f t="shared" si="5"/>
        <v>0</v>
      </c>
      <c r="I101" s="194"/>
    </row>
    <row r="102" spans="1:9" s="35" customFormat="1" ht="30" customHeight="1">
      <c r="A102" s="24" t="s">
        <v>129</v>
      </c>
      <c r="B102" s="4" t="s">
        <v>198</v>
      </c>
      <c r="C102" s="140" t="s">
        <v>24</v>
      </c>
      <c r="D102" s="6" t="s">
        <v>150</v>
      </c>
      <c r="E102" s="1"/>
      <c r="F102" s="7"/>
      <c r="G102" s="2"/>
      <c r="H102" s="2"/>
      <c r="I102" s="194"/>
    </row>
    <row r="103" spans="1:9" s="35" customFormat="1" ht="39.75" customHeight="1">
      <c r="A103" s="24" t="s">
        <v>196</v>
      </c>
      <c r="B103" s="3" t="s">
        <v>95</v>
      </c>
      <c r="C103" s="140" t="s">
        <v>415</v>
      </c>
      <c r="D103" s="6" t="s">
        <v>197</v>
      </c>
      <c r="E103" s="1" t="s">
        <v>37</v>
      </c>
      <c r="F103" s="7">
        <v>36</v>
      </c>
      <c r="G103" s="171"/>
      <c r="H103" s="2">
        <f t="shared" si="5"/>
        <v>0</v>
      </c>
      <c r="I103" s="194"/>
    </row>
    <row r="104" spans="1:9" s="35" customFormat="1" ht="30" customHeight="1">
      <c r="A104" s="24" t="s">
        <v>135</v>
      </c>
      <c r="B104" s="3" t="s">
        <v>96</v>
      </c>
      <c r="C104" s="140" t="s">
        <v>441</v>
      </c>
      <c r="D104" s="6" t="s">
        <v>442</v>
      </c>
      <c r="E104" s="1" t="s">
        <v>37</v>
      </c>
      <c r="F104" s="7">
        <v>15</v>
      </c>
      <c r="G104" s="171"/>
      <c r="H104" s="2">
        <f t="shared" si="5"/>
        <v>0</v>
      </c>
      <c r="I104" s="194"/>
    </row>
    <row r="105" spans="1:9" s="35" customFormat="1" ht="39.75" customHeight="1">
      <c r="A105" s="24" t="s">
        <v>136</v>
      </c>
      <c r="B105" s="4" t="s">
        <v>199</v>
      </c>
      <c r="C105" s="140" t="s">
        <v>100</v>
      </c>
      <c r="D105" s="6" t="s">
        <v>99</v>
      </c>
      <c r="E105" s="143"/>
      <c r="F105" s="7"/>
      <c r="G105" s="2"/>
      <c r="H105" s="2"/>
      <c r="I105" s="194"/>
    </row>
    <row r="106" spans="1:9" s="35" customFormat="1" ht="30" customHeight="1">
      <c r="A106" s="24" t="s">
        <v>137</v>
      </c>
      <c r="B106" s="3" t="s">
        <v>95</v>
      </c>
      <c r="C106" s="140" t="s">
        <v>101</v>
      </c>
      <c r="D106" s="6"/>
      <c r="E106" s="1"/>
      <c r="F106" s="7"/>
      <c r="G106" s="2"/>
      <c r="H106" s="2"/>
      <c r="I106" s="194"/>
    </row>
    <row r="107" spans="1:9" s="35" customFormat="1" ht="30" customHeight="1">
      <c r="A107" s="24" t="s">
        <v>138</v>
      </c>
      <c r="B107" s="9"/>
      <c r="C107" s="140" t="s">
        <v>113</v>
      </c>
      <c r="D107" s="6"/>
      <c r="E107" s="1" t="s">
        <v>35</v>
      </c>
      <c r="F107" s="7">
        <v>540</v>
      </c>
      <c r="G107" s="171"/>
      <c r="H107" s="2">
        <f t="shared" si="5"/>
        <v>0</v>
      </c>
      <c r="I107" s="194"/>
    </row>
    <row r="108" spans="1:9" s="35" customFormat="1" ht="30" customHeight="1">
      <c r="A108" s="24" t="s">
        <v>139</v>
      </c>
      <c r="B108" s="3" t="s">
        <v>96</v>
      </c>
      <c r="C108" s="140" t="s">
        <v>102</v>
      </c>
      <c r="D108" s="6"/>
      <c r="E108" s="1"/>
      <c r="F108" s="7"/>
      <c r="G108" s="2"/>
      <c r="H108" s="2"/>
      <c r="I108" s="194"/>
    </row>
    <row r="109" spans="1:9" s="35" customFormat="1" ht="30" customHeight="1">
      <c r="A109" s="24" t="s">
        <v>140</v>
      </c>
      <c r="B109" s="9"/>
      <c r="C109" s="140" t="s">
        <v>113</v>
      </c>
      <c r="D109" s="6"/>
      <c r="E109" s="1" t="s">
        <v>35</v>
      </c>
      <c r="F109" s="7">
        <v>10</v>
      </c>
      <c r="G109" s="171"/>
      <c r="H109" s="2">
        <f t="shared" si="5"/>
        <v>0</v>
      </c>
      <c r="I109" s="194"/>
    </row>
    <row r="110" spans="1:9" s="36" customFormat="1" ht="30" customHeight="1">
      <c r="A110" s="24" t="s">
        <v>141</v>
      </c>
      <c r="B110" s="4" t="s">
        <v>201</v>
      </c>
      <c r="C110" s="140" t="s">
        <v>11</v>
      </c>
      <c r="D110" s="6" t="s">
        <v>10</v>
      </c>
      <c r="E110" s="1"/>
      <c r="F110" s="7"/>
      <c r="G110" s="2"/>
      <c r="H110" s="2"/>
      <c r="I110" s="194"/>
    </row>
    <row r="111" spans="1:9" s="37" customFormat="1" ht="30" customHeight="1">
      <c r="A111" s="24" t="s">
        <v>142</v>
      </c>
      <c r="B111" s="3" t="s">
        <v>95</v>
      </c>
      <c r="C111" s="140" t="s">
        <v>7</v>
      </c>
      <c r="D111" s="6" t="s">
        <v>28</v>
      </c>
      <c r="E111" s="1" t="s">
        <v>33</v>
      </c>
      <c r="F111" s="7">
        <v>150</v>
      </c>
      <c r="G111" s="171"/>
      <c r="H111" s="2">
        <f t="shared" si="5"/>
        <v>0</v>
      </c>
      <c r="I111" s="194"/>
    </row>
    <row r="112" spans="1:9" s="36" customFormat="1" ht="58.5" customHeight="1">
      <c r="A112" s="24" t="s">
        <v>200</v>
      </c>
      <c r="B112" s="4" t="s">
        <v>205</v>
      </c>
      <c r="C112" s="140" t="s">
        <v>202</v>
      </c>
      <c r="D112" s="6" t="s">
        <v>551</v>
      </c>
      <c r="E112" s="1" t="s">
        <v>33</v>
      </c>
      <c r="F112" s="8">
        <v>1880</v>
      </c>
      <c r="G112" s="171"/>
      <c r="H112" s="2">
        <f t="shared" si="5"/>
        <v>0</v>
      </c>
      <c r="I112" s="194"/>
    </row>
    <row r="113" spans="1:9" s="35" customFormat="1" ht="30" customHeight="1">
      <c r="A113" s="24" t="s">
        <v>204</v>
      </c>
      <c r="B113" s="4" t="s">
        <v>208</v>
      </c>
      <c r="C113" s="140" t="s">
        <v>206</v>
      </c>
      <c r="D113" s="6" t="s">
        <v>210</v>
      </c>
      <c r="E113" s="1" t="s">
        <v>33</v>
      </c>
      <c r="F113" s="7">
        <v>450</v>
      </c>
      <c r="G113" s="171"/>
      <c r="H113" s="2">
        <f t="shared" si="5"/>
        <v>0</v>
      </c>
      <c r="I113" s="194"/>
    </row>
    <row r="114" spans="1:9" s="35" customFormat="1" ht="30" customHeight="1">
      <c r="A114" s="24" t="s">
        <v>207</v>
      </c>
      <c r="B114" s="4" t="s">
        <v>212</v>
      </c>
      <c r="C114" s="140" t="s">
        <v>209</v>
      </c>
      <c r="D114" s="6" t="s">
        <v>550</v>
      </c>
      <c r="E114" s="1" t="s">
        <v>33</v>
      </c>
      <c r="F114" s="8">
        <v>1880</v>
      </c>
      <c r="G114" s="171"/>
      <c r="H114" s="2">
        <f t="shared" si="5"/>
        <v>0</v>
      </c>
      <c r="I114" s="194"/>
    </row>
    <row r="115" spans="1:9" s="35" customFormat="1" ht="30" customHeight="1">
      <c r="A115" s="24" t="s">
        <v>211</v>
      </c>
      <c r="B115" s="4" t="s">
        <v>214</v>
      </c>
      <c r="C115" s="140" t="s">
        <v>213</v>
      </c>
      <c r="D115" s="6" t="s">
        <v>550</v>
      </c>
      <c r="E115" s="1" t="s">
        <v>37</v>
      </c>
      <c r="F115" s="8">
        <v>370</v>
      </c>
      <c r="G115" s="171"/>
      <c r="H115" s="2">
        <f t="shared" si="5"/>
        <v>0</v>
      </c>
      <c r="I115" s="194"/>
    </row>
    <row r="116" spans="1:9" s="35" customFormat="1" ht="15" customHeight="1">
      <c r="A116" s="24"/>
      <c r="B116" s="4"/>
      <c r="C116" s="140"/>
      <c r="D116" s="6"/>
      <c r="E116" s="1"/>
      <c r="F116" s="8"/>
      <c r="G116" s="2"/>
      <c r="H116" s="2"/>
      <c r="I116" s="194"/>
    </row>
    <row r="117" spans="1:9" ht="30" customHeight="1">
      <c r="A117" s="21"/>
      <c r="B117" s="27"/>
      <c r="C117" s="139" t="s">
        <v>51</v>
      </c>
      <c r="D117" s="29"/>
      <c r="E117" s="29"/>
      <c r="F117" s="29"/>
      <c r="G117" s="115"/>
      <c r="H117" s="121"/>
      <c r="I117" s="194"/>
    </row>
    <row r="118" spans="1:9" ht="39.75" customHeight="1">
      <c r="A118" s="22" t="s">
        <v>215</v>
      </c>
      <c r="B118" s="4" t="s">
        <v>532</v>
      </c>
      <c r="C118" s="140" t="s">
        <v>216</v>
      </c>
      <c r="D118" s="6" t="s">
        <v>217</v>
      </c>
      <c r="E118" s="1" t="s">
        <v>37</v>
      </c>
      <c r="F118" s="8">
        <v>100</v>
      </c>
      <c r="G118" s="171"/>
      <c r="H118" s="46">
        <f>ROUND(G118,2)*F118</f>
        <v>0</v>
      </c>
      <c r="I118" s="194"/>
    </row>
    <row r="119" spans="1:9" ht="30" customHeight="1">
      <c r="A119" s="22" t="s">
        <v>145</v>
      </c>
      <c r="B119" s="4" t="s">
        <v>218</v>
      </c>
      <c r="C119" s="140" t="s">
        <v>9</v>
      </c>
      <c r="D119" s="6" t="s">
        <v>151</v>
      </c>
      <c r="E119" s="1" t="s">
        <v>37</v>
      </c>
      <c r="F119" s="8">
        <v>200</v>
      </c>
      <c r="G119" s="171"/>
      <c r="H119" s="46">
        <f>ROUND(G119,2)*F119</f>
        <v>0</v>
      </c>
      <c r="I119" s="194"/>
    </row>
    <row r="120" spans="1:9" ht="30" customHeight="1" hidden="1">
      <c r="A120" s="22"/>
      <c r="B120" s="4"/>
      <c r="C120" s="140"/>
      <c r="D120" s="6"/>
      <c r="E120" s="1"/>
      <c r="F120" s="8"/>
      <c r="G120" s="2"/>
      <c r="H120" s="46"/>
      <c r="I120" s="194"/>
    </row>
    <row r="121" spans="1:9" ht="15" customHeight="1">
      <c r="A121" s="22"/>
      <c r="B121" s="4"/>
      <c r="C121" s="140"/>
      <c r="D121" s="6"/>
      <c r="E121" s="1"/>
      <c r="F121" s="8"/>
      <c r="G121" s="2"/>
      <c r="H121" s="46"/>
      <c r="I121" s="194"/>
    </row>
    <row r="122" spans="1:9" ht="30" customHeight="1">
      <c r="A122" s="21"/>
      <c r="B122" s="27"/>
      <c r="C122" s="139" t="s">
        <v>52</v>
      </c>
      <c r="D122" s="29"/>
      <c r="E122" s="29"/>
      <c r="F122" s="29"/>
      <c r="G122" s="115"/>
      <c r="H122" s="121"/>
      <c r="I122" s="194"/>
    </row>
    <row r="123" spans="1:9" ht="30" customHeight="1">
      <c r="A123" s="22" t="s">
        <v>219</v>
      </c>
      <c r="B123" s="4" t="s">
        <v>220</v>
      </c>
      <c r="C123" s="140" t="s">
        <v>221</v>
      </c>
      <c r="D123" s="6" t="s">
        <v>476</v>
      </c>
      <c r="E123" s="1"/>
      <c r="F123" s="8"/>
      <c r="G123" s="2"/>
      <c r="H123" s="46"/>
      <c r="I123" s="194"/>
    </row>
    <row r="124" spans="1:9" ht="30" customHeight="1">
      <c r="A124" s="22" t="s">
        <v>222</v>
      </c>
      <c r="B124" s="3" t="s">
        <v>95</v>
      </c>
      <c r="C124" s="140" t="s">
        <v>223</v>
      </c>
      <c r="D124" s="6"/>
      <c r="E124" s="1" t="s">
        <v>36</v>
      </c>
      <c r="F124" s="8">
        <v>2</v>
      </c>
      <c r="G124" s="171"/>
      <c r="H124" s="46">
        <f>ROUND(G124,2)*F124</f>
        <v>0</v>
      </c>
      <c r="I124" s="194"/>
    </row>
    <row r="125" spans="1:9" ht="30" customHeight="1">
      <c r="A125" s="22" t="s">
        <v>222</v>
      </c>
      <c r="B125" s="3" t="s">
        <v>96</v>
      </c>
      <c r="C125" s="140" t="s">
        <v>224</v>
      </c>
      <c r="D125" s="6"/>
      <c r="E125" s="1" t="s">
        <v>36</v>
      </c>
      <c r="F125" s="8">
        <v>2</v>
      </c>
      <c r="G125" s="171"/>
      <c r="H125" s="46">
        <f>ROUND(G125,2)*F125</f>
        <v>0</v>
      </c>
      <c r="I125" s="194"/>
    </row>
    <row r="126" spans="1:9" s="37" customFormat="1" ht="30" customHeight="1">
      <c r="A126" s="22" t="s">
        <v>225</v>
      </c>
      <c r="B126" s="4" t="s">
        <v>226</v>
      </c>
      <c r="C126" s="140" t="s">
        <v>227</v>
      </c>
      <c r="D126" s="6" t="s">
        <v>476</v>
      </c>
      <c r="E126" s="1"/>
      <c r="F126" s="8"/>
      <c r="G126" s="2"/>
      <c r="H126" s="46"/>
      <c r="I126" s="194"/>
    </row>
    <row r="127" spans="1:9" s="38" customFormat="1" ht="30" customHeight="1">
      <c r="A127" s="22" t="s">
        <v>228</v>
      </c>
      <c r="B127" s="3" t="s">
        <v>95</v>
      </c>
      <c r="C127" s="140" t="s">
        <v>229</v>
      </c>
      <c r="D127" s="6"/>
      <c r="E127" s="1"/>
      <c r="F127" s="8"/>
      <c r="G127" s="2"/>
      <c r="H127" s="46"/>
      <c r="I127" s="194"/>
    </row>
    <row r="128" spans="1:9" s="38" customFormat="1" ht="39.75" customHeight="1">
      <c r="A128" s="22" t="s">
        <v>230</v>
      </c>
      <c r="B128" s="3"/>
      <c r="C128" s="140" t="s">
        <v>552</v>
      </c>
      <c r="D128" s="6"/>
      <c r="E128" s="1" t="s">
        <v>37</v>
      </c>
      <c r="F128" s="8">
        <v>16</v>
      </c>
      <c r="G128" s="171"/>
      <c r="H128" s="46">
        <f>ROUND(G128,2)*F128</f>
        <v>0</v>
      </c>
      <c r="I128" s="194"/>
    </row>
    <row r="129" spans="1:9" s="39" customFormat="1" ht="39.75" customHeight="1">
      <c r="A129" s="22" t="s">
        <v>1</v>
      </c>
      <c r="B129" s="4" t="s">
        <v>231</v>
      </c>
      <c r="C129" s="148" t="s">
        <v>117</v>
      </c>
      <c r="D129" s="6" t="s">
        <v>476</v>
      </c>
      <c r="E129" s="1"/>
      <c r="F129" s="8"/>
      <c r="G129" s="2"/>
      <c r="H129" s="46"/>
      <c r="I129" s="194"/>
    </row>
    <row r="130" spans="1:9" s="40" customFormat="1" ht="39.75" customHeight="1">
      <c r="A130" s="22" t="s">
        <v>2</v>
      </c>
      <c r="B130" s="3" t="s">
        <v>95</v>
      </c>
      <c r="C130" s="140" t="s">
        <v>118</v>
      </c>
      <c r="D130" s="6"/>
      <c r="E130" s="1" t="s">
        <v>36</v>
      </c>
      <c r="F130" s="8">
        <v>1</v>
      </c>
      <c r="G130" s="171"/>
      <c r="H130" s="46">
        <f>ROUND(G130,2)*F130</f>
        <v>0</v>
      </c>
      <c r="I130" s="194"/>
    </row>
    <row r="131" spans="1:9" s="40" customFormat="1" ht="39.75" customHeight="1">
      <c r="A131" s="22" t="s">
        <v>3</v>
      </c>
      <c r="B131" s="3" t="s">
        <v>96</v>
      </c>
      <c r="C131" s="140" t="s">
        <v>119</v>
      </c>
      <c r="D131" s="6"/>
      <c r="E131" s="1" t="s">
        <v>36</v>
      </c>
      <c r="F131" s="8">
        <v>1</v>
      </c>
      <c r="G131" s="171"/>
      <c r="H131" s="46">
        <f>ROUND(G131,2)*F131</f>
        <v>0</v>
      </c>
      <c r="I131" s="194"/>
    </row>
    <row r="132" spans="1:9" s="42" customFormat="1" ht="39.75" customHeight="1">
      <c r="A132" s="22" t="s">
        <v>232</v>
      </c>
      <c r="B132" s="4" t="s">
        <v>233</v>
      </c>
      <c r="C132" s="148" t="s">
        <v>234</v>
      </c>
      <c r="D132" s="6" t="s">
        <v>476</v>
      </c>
      <c r="E132" s="1"/>
      <c r="F132" s="41"/>
      <c r="G132" s="126"/>
      <c r="H132" s="126"/>
      <c r="I132" s="194"/>
    </row>
    <row r="133" spans="1:9" s="42" customFormat="1" ht="30" customHeight="1">
      <c r="A133" s="22" t="s">
        <v>235</v>
      </c>
      <c r="B133" s="3" t="s">
        <v>95</v>
      </c>
      <c r="C133" s="148" t="s">
        <v>229</v>
      </c>
      <c r="D133" s="6"/>
      <c r="E133" s="1" t="s">
        <v>36</v>
      </c>
      <c r="F133" s="8">
        <v>4</v>
      </c>
      <c r="G133" s="171"/>
      <c r="H133" s="46">
        <f>ROUND(G133,2)*F133</f>
        <v>0</v>
      </c>
      <c r="I133" s="194"/>
    </row>
    <row r="134" spans="1:9" ht="39.75" customHeight="1">
      <c r="A134" s="22" t="s">
        <v>422</v>
      </c>
      <c r="B134" s="4" t="s">
        <v>236</v>
      </c>
      <c r="C134" s="140" t="s">
        <v>423</v>
      </c>
      <c r="D134" s="6" t="s">
        <v>476</v>
      </c>
      <c r="E134" s="1" t="s">
        <v>36</v>
      </c>
      <c r="F134" s="8">
        <v>4</v>
      </c>
      <c r="G134" s="171"/>
      <c r="H134" s="46">
        <f>ROUND(G134,2)*F134</f>
        <v>0</v>
      </c>
      <c r="I134" s="194"/>
    </row>
    <row r="135" spans="1:9" s="35" customFormat="1" ht="30" customHeight="1">
      <c r="A135" s="22" t="s">
        <v>121</v>
      </c>
      <c r="B135" s="4" t="s">
        <v>237</v>
      </c>
      <c r="C135" s="140" t="s">
        <v>89</v>
      </c>
      <c r="D135" s="6" t="s">
        <v>152</v>
      </c>
      <c r="E135" s="1" t="s">
        <v>37</v>
      </c>
      <c r="F135" s="8">
        <v>48</v>
      </c>
      <c r="G135" s="171"/>
      <c r="H135" s="46">
        <f>ROUND(G135,2)*F135</f>
        <v>0</v>
      </c>
      <c r="I135" s="194"/>
    </row>
    <row r="136" spans="1:9" ht="15" customHeight="1">
      <c r="A136" s="22"/>
      <c r="B136" s="4"/>
      <c r="C136" s="140"/>
      <c r="D136" s="6"/>
      <c r="E136" s="1"/>
      <c r="F136" s="8"/>
      <c r="G136" s="2"/>
      <c r="H136" s="46"/>
      <c r="I136" s="194"/>
    </row>
    <row r="137" spans="1:9" ht="30" customHeight="1">
      <c r="A137" s="21"/>
      <c r="B137" s="27"/>
      <c r="C137" s="139" t="s">
        <v>53</v>
      </c>
      <c r="D137" s="29"/>
      <c r="E137" s="29"/>
      <c r="F137" s="29"/>
      <c r="G137" s="115"/>
      <c r="H137" s="121"/>
      <c r="I137" s="194"/>
    </row>
    <row r="138" spans="1:9" s="35" customFormat="1" ht="39.75" customHeight="1">
      <c r="A138" s="22" t="s">
        <v>59</v>
      </c>
      <c r="B138" s="4" t="s">
        <v>238</v>
      </c>
      <c r="C138" s="140" t="s">
        <v>17</v>
      </c>
      <c r="D138" s="6" t="s">
        <v>49</v>
      </c>
      <c r="E138" s="1" t="s">
        <v>36</v>
      </c>
      <c r="F138" s="8">
        <v>5</v>
      </c>
      <c r="G138" s="171"/>
      <c r="H138" s="46">
        <f>ROUND(G138,2)*F138</f>
        <v>0</v>
      </c>
      <c r="I138" s="194"/>
    </row>
    <row r="139" spans="1:9" ht="39.75" customHeight="1">
      <c r="A139" s="22" t="s">
        <v>60</v>
      </c>
      <c r="B139" s="4" t="s">
        <v>239</v>
      </c>
      <c r="C139" s="140" t="s">
        <v>18</v>
      </c>
      <c r="D139" s="6" t="s">
        <v>49</v>
      </c>
      <c r="E139" s="1"/>
      <c r="F139" s="8"/>
      <c r="G139" s="2"/>
      <c r="H139" s="46"/>
      <c r="I139" s="194"/>
    </row>
    <row r="140" spans="1:9" s="35" customFormat="1" ht="30" customHeight="1">
      <c r="A140" s="22" t="s">
        <v>61</v>
      </c>
      <c r="B140" s="3" t="s">
        <v>95</v>
      </c>
      <c r="C140" s="140" t="s">
        <v>46</v>
      </c>
      <c r="D140" s="6"/>
      <c r="E140" s="1" t="s">
        <v>36</v>
      </c>
      <c r="F140" s="8">
        <v>3</v>
      </c>
      <c r="G140" s="171"/>
      <c r="H140" s="46">
        <f>ROUND(G140,2)*F140</f>
        <v>0</v>
      </c>
      <c r="I140" s="194"/>
    </row>
    <row r="141" spans="1:9" s="35" customFormat="1" ht="30" customHeight="1">
      <c r="A141" s="22" t="s">
        <v>62</v>
      </c>
      <c r="B141" s="3" t="s">
        <v>96</v>
      </c>
      <c r="C141" s="140" t="s">
        <v>144</v>
      </c>
      <c r="D141" s="6"/>
      <c r="E141" s="1" t="s">
        <v>36</v>
      </c>
      <c r="F141" s="8">
        <v>5</v>
      </c>
      <c r="G141" s="171"/>
      <c r="H141" s="46">
        <f>ROUND(G141,2)*F141</f>
        <v>0</v>
      </c>
      <c r="I141" s="194"/>
    </row>
    <row r="142" spans="1:9" ht="39.75" customHeight="1">
      <c r="A142" s="22" t="s">
        <v>63</v>
      </c>
      <c r="B142" s="4" t="s">
        <v>240</v>
      </c>
      <c r="C142" s="140" t="s">
        <v>21</v>
      </c>
      <c r="D142" s="6" t="s">
        <v>49</v>
      </c>
      <c r="E142" s="1" t="s">
        <v>36</v>
      </c>
      <c r="F142" s="8">
        <v>1</v>
      </c>
      <c r="G142" s="171"/>
      <c r="H142" s="46">
        <f>ROUND(G142,2)*F142</f>
        <v>0</v>
      </c>
      <c r="I142" s="194"/>
    </row>
    <row r="143" spans="1:9" s="35" customFormat="1" ht="39.75" customHeight="1">
      <c r="A143" s="22" t="s">
        <v>64</v>
      </c>
      <c r="B143" s="4" t="s">
        <v>241</v>
      </c>
      <c r="C143" s="140" t="s">
        <v>20</v>
      </c>
      <c r="D143" s="6" t="s">
        <v>49</v>
      </c>
      <c r="E143" s="1" t="s">
        <v>36</v>
      </c>
      <c r="F143" s="8">
        <v>4</v>
      </c>
      <c r="G143" s="171"/>
      <c r="H143" s="46">
        <f>ROUND(G143,2)*F143</f>
        <v>0</v>
      </c>
      <c r="I143" s="194"/>
    </row>
    <row r="144" spans="1:9" s="35" customFormat="1" ht="39.75" customHeight="1">
      <c r="A144" s="22" t="s">
        <v>65</v>
      </c>
      <c r="B144" s="4" t="s">
        <v>242</v>
      </c>
      <c r="C144" s="140" t="s">
        <v>19</v>
      </c>
      <c r="D144" s="6" t="s">
        <v>49</v>
      </c>
      <c r="E144" s="1" t="s">
        <v>36</v>
      </c>
      <c r="F144" s="8">
        <v>1</v>
      </c>
      <c r="G144" s="171"/>
      <c r="H144" s="46">
        <f>ROUND(G144,2)*F144</f>
        <v>0</v>
      </c>
      <c r="I144" s="194"/>
    </row>
    <row r="145" spans="1:9" s="35" customFormat="1" ht="15" customHeight="1">
      <c r="A145" s="22"/>
      <c r="B145" s="4"/>
      <c r="C145" s="140"/>
      <c r="D145" s="6"/>
      <c r="E145" s="1"/>
      <c r="F145" s="8"/>
      <c r="G145" s="2"/>
      <c r="H145" s="46"/>
      <c r="I145" s="194"/>
    </row>
    <row r="146" spans="1:9" ht="30" customHeight="1">
      <c r="A146" s="21"/>
      <c r="B146" s="27" t="s">
        <v>182</v>
      </c>
      <c r="C146" s="139" t="s">
        <v>54</v>
      </c>
      <c r="D146" s="29"/>
      <c r="E146" s="29"/>
      <c r="F146" s="29"/>
      <c r="G146" s="115"/>
      <c r="H146" s="121"/>
      <c r="I146" s="194"/>
    </row>
    <row r="147" spans="1:9" ht="30" customHeight="1">
      <c r="A147" s="24" t="s">
        <v>66</v>
      </c>
      <c r="B147" s="4" t="s">
        <v>243</v>
      </c>
      <c r="C147" s="140" t="s">
        <v>22</v>
      </c>
      <c r="D147" s="6" t="s">
        <v>8</v>
      </c>
      <c r="E147" s="1"/>
      <c r="F147" s="7"/>
      <c r="G147" s="2" t="s">
        <v>28</v>
      </c>
      <c r="H147" s="2"/>
      <c r="I147" s="194"/>
    </row>
    <row r="148" spans="1:9" s="35" customFormat="1" ht="30" customHeight="1">
      <c r="A148" s="24" t="s">
        <v>67</v>
      </c>
      <c r="B148" s="3" t="s">
        <v>95</v>
      </c>
      <c r="C148" s="140" t="s">
        <v>47</v>
      </c>
      <c r="D148" s="6"/>
      <c r="E148" s="1" t="s">
        <v>33</v>
      </c>
      <c r="F148" s="7">
        <v>200</v>
      </c>
      <c r="G148" s="171"/>
      <c r="H148" s="2">
        <f>ROUND(G148,2)*F148</f>
        <v>0</v>
      </c>
      <c r="I148" s="194"/>
    </row>
    <row r="149" spans="1:9" s="35" customFormat="1" ht="30" customHeight="1">
      <c r="A149" s="24" t="s">
        <v>68</v>
      </c>
      <c r="B149" s="3" t="s">
        <v>96</v>
      </c>
      <c r="C149" s="140" t="s">
        <v>48</v>
      </c>
      <c r="D149" s="6"/>
      <c r="E149" s="1" t="s">
        <v>33</v>
      </c>
      <c r="F149" s="7">
        <v>900</v>
      </c>
      <c r="G149" s="171"/>
      <c r="H149" s="2">
        <f>ROUND(G149,2)*F149</f>
        <v>0</v>
      </c>
      <c r="I149" s="194"/>
    </row>
    <row r="150" spans="1:9" ht="24" customHeight="1" thickBot="1">
      <c r="A150" s="26"/>
      <c r="B150" s="44" t="str">
        <f>B83</f>
        <v>B</v>
      </c>
      <c r="C150" s="149" t="str">
        <f>C83</f>
        <v>MATHERS AVENUE -  from Lindsay St.  to Campbell St. CRACK AND SEAT</v>
      </c>
      <c r="D150" s="31"/>
      <c r="E150" s="31"/>
      <c r="F150" s="31"/>
      <c r="G150" s="116" t="s">
        <v>38</v>
      </c>
      <c r="H150" s="125">
        <f>SUM(H85:H149)</f>
        <v>0</v>
      </c>
      <c r="I150" s="194"/>
    </row>
    <row r="151" spans="1:9" s="30" customFormat="1" ht="30" customHeight="1" thickBot="1" thickTop="1">
      <c r="A151" s="58"/>
      <c r="B151" s="32" t="s">
        <v>244</v>
      </c>
      <c r="C151" s="138" t="s">
        <v>403</v>
      </c>
      <c r="D151" s="33"/>
      <c r="E151" s="34"/>
      <c r="F151" s="34"/>
      <c r="G151" s="120"/>
      <c r="H151" s="120"/>
      <c r="I151" s="194"/>
    </row>
    <row r="152" spans="1:9" ht="30" customHeight="1" thickTop="1">
      <c r="A152" s="176"/>
      <c r="B152" s="95"/>
      <c r="C152" s="103" t="s">
        <v>50</v>
      </c>
      <c r="D152" s="150"/>
      <c r="E152" s="150"/>
      <c r="F152" s="150"/>
      <c r="G152" s="114"/>
      <c r="H152" s="127"/>
      <c r="I152" s="194"/>
    </row>
    <row r="153" spans="1:9" ht="39.75" customHeight="1">
      <c r="A153" s="21"/>
      <c r="B153" s="27"/>
      <c r="C153" s="104"/>
      <c r="D153" s="151"/>
      <c r="E153" s="151"/>
      <c r="F153" s="151"/>
      <c r="G153" s="115"/>
      <c r="H153" s="121"/>
      <c r="I153" s="194"/>
    </row>
    <row r="154" spans="1:9" ht="39.75" customHeight="1">
      <c r="A154" s="22" t="s">
        <v>125</v>
      </c>
      <c r="B154" s="4" t="s">
        <v>245</v>
      </c>
      <c r="C154" s="96" t="s">
        <v>14</v>
      </c>
      <c r="D154" s="97" t="s">
        <v>147</v>
      </c>
      <c r="E154" s="1" t="s">
        <v>34</v>
      </c>
      <c r="F154" s="7">
        <v>520</v>
      </c>
      <c r="G154" s="171"/>
      <c r="H154" s="2">
        <f aca="true" t="shared" si="6" ref="H154:H160">ROUND(G154,2)*F154</f>
        <v>0</v>
      </c>
      <c r="I154" s="194"/>
    </row>
    <row r="155" spans="1:9" s="35" customFormat="1" ht="30" customHeight="1">
      <c r="A155" s="23" t="s">
        <v>69</v>
      </c>
      <c r="B155" s="4" t="s">
        <v>247</v>
      </c>
      <c r="C155" s="96" t="s">
        <v>6</v>
      </c>
      <c r="D155" s="97" t="s">
        <v>147</v>
      </c>
      <c r="E155" s="1" t="s">
        <v>33</v>
      </c>
      <c r="F155" s="7">
        <v>1300</v>
      </c>
      <c r="G155" s="171"/>
      <c r="H155" s="2">
        <f t="shared" si="6"/>
        <v>0</v>
      </c>
      <c r="I155" s="194"/>
    </row>
    <row r="156" spans="1:9" ht="21" customHeight="1">
      <c r="A156" s="23" t="s">
        <v>157</v>
      </c>
      <c r="B156" s="4" t="s">
        <v>249</v>
      </c>
      <c r="C156" s="96" t="s">
        <v>159</v>
      </c>
      <c r="D156" s="97" t="s">
        <v>147</v>
      </c>
      <c r="E156" s="1"/>
      <c r="F156" s="7"/>
      <c r="G156" s="2"/>
      <c r="H156" s="2"/>
      <c r="I156" s="194"/>
    </row>
    <row r="157" spans="1:9" ht="27" customHeight="1">
      <c r="A157" s="22" t="s">
        <v>70</v>
      </c>
      <c r="B157" s="3" t="s">
        <v>95</v>
      </c>
      <c r="C157" s="96" t="s">
        <v>156</v>
      </c>
      <c r="D157" s="97" t="s">
        <v>28</v>
      </c>
      <c r="E157" s="1" t="s">
        <v>35</v>
      </c>
      <c r="F157" s="7">
        <v>710</v>
      </c>
      <c r="G157" s="171"/>
      <c r="H157" s="2">
        <f t="shared" si="6"/>
        <v>0</v>
      </c>
      <c r="I157" s="194"/>
    </row>
    <row r="158" spans="1:9" ht="39.75" customHeight="1">
      <c r="A158" s="23" t="s">
        <v>71</v>
      </c>
      <c r="B158" s="4" t="s">
        <v>251</v>
      </c>
      <c r="C158" s="96" t="s">
        <v>278</v>
      </c>
      <c r="D158" s="97" t="s">
        <v>148</v>
      </c>
      <c r="E158" s="1" t="s">
        <v>34</v>
      </c>
      <c r="F158" s="7">
        <v>110</v>
      </c>
      <c r="G158" s="171"/>
      <c r="H158" s="2">
        <f t="shared" si="6"/>
        <v>0</v>
      </c>
      <c r="I158" s="194"/>
    </row>
    <row r="159" spans="1:9" s="35" customFormat="1" ht="30" customHeight="1">
      <c r="A159" s="22" t="s">
        <v>246</v>
      </c>
      <c r="B159" s="4" t="s">
        <v>255</v>
      </c>
      <c r="C159" s="96" t="s">
        <v>248</v>
      </c>
      <c r="D159" s="97" t="s">
        <v>148</v>
      </c>
      <c r="E159" s="1" t="s">
        <v>34</v>
      </c>
      <c r="F159" s="7">
        <v>20</v>
      </c>
      <c r="G159" s="171"/>
      <c r="H159" s="2">
        <f t="shared" si="6"/>
        <v>0</v>
      </c>
      <c r="I159" s="194"/>
    </row>
    <row r="160" spans="1:9" ht="39.75" customHeight="1" thickBot="1">
      <c r="A160" s="22" t="s">
        <v>72</v>
      </c>
      <c r="B160" s="4" t="s">
        <v>258</v>
      </c>
      <c r="C160" s="96" t="s">
        <v>16</v>
      </c>
      <c r="D160" s="97" t="s">
        <v>147</v>
      </c>
      <c r="E160" s="1" t="s">
        <v>33</v>
      </c>
      <c r="F160" s="7">
        <v>1650</v>
      </c>
      <c r="G160" s="171"/>
      <c r="H160" s="2">
        <f t="shared" si="6"/>
        <v>0</v>
      </c>
      <c r="I160" s="194"/>
    </row>
    <row r="161" spans="1:9" s="35" customFormat="1" ht="30" customHeight="1" thickTop="1">
      <c r="A161" s="176"/>
      <c r="B161" s="95"/>
      <c r="C161" s="98" t="s">
        <v>123</v>
      </c>
      <c r="D161" s="99"/>
      <c r="E161" s="99"/>
      <c r="F161" s="99"/>
      <c r="G161" s="114"/>
      <c r="H161" s="127"/>
      <c r="I161" s="194"/>
    </row>
    <row r="162" spans="1:9" s="35" customFormat="1" ht="30" customHeight="1">
      <c r="A162" s="21"/>
      <c r="B162" s="27"/>
      <c r="C162" s="100"/>
      <c r="D162" s="101"/>
      <c r="E162" s="101"/>
      <c r="F162" s="101"/>
      <c r="G162" s="115"/>
      <c r="H162" s="121"/>
      <c r="I162" s="194"/>
    </row>
    <row r="163" spans="1:9" s="35" customFormat="1" ht="30" customHeight="1">
      <c r="A163" s="24" t="s">
        <v>103</v>
      </c>
      <c r="B163" s="4" t="s">
        <v>259</v>
      </c>
      <c r="C163" s="96" t="s">
        <v>91</v>
      </c>
      <c r="D163" s="97" t="s">
        <v>147</v>
      </c>
      <c r="E163" s="1"/>
      <c r="F163" s="7"/>
      <c r="G163" s="2"/>
      <c r="H163" s="2"/>
      <c r="I163" s="194"/>
    </row>
    <row r="164" spans="1:9" s="35" customFormat="1" ht="30" customHeight="1">
      <c r="A164" s="24" t="s">
        <v>450</v>
      </c>
      <c r="B164" s="3" t="s">
        <v>95</v>
      </c>
      <c r="C164" s="96" t="s">
        <v>451</v>
      </c>
      <c r="D164" s="97" t="s">
        <v>28</v>
      </c>
      <c r="E164" s="1" t="s">
        <v>33</v>
      </c>
      <c r="F164" s="7">
        <v>1300</v>
      </c>
      <c r="G164" s="171"/>
      <c r="H164" s="2">
        <f>ROUND(G164,2)*F164</f>
        <v>0</v>
      </c>
      <c r="I164" s="194"/>
    </row>
    <row r="165" spans="1:9" s="35" customFormat="1" ht="39.75" customHeight="1">
      <c r="A165" s="24" t="s">
        <v>74</v>
      </c>
      <c r="B165" s="4" t="s">
        <v>260</v>
      </c>
      <c r="C165" s="96" t="s">
        <v>133</v>
      </c>
      <c r="D165" s="97" t="s">
        <v>143</v>
      </c>
      <c r="E165" s="1"/>
      <c r="F165" s="7"/>
      <c r="G165" s="2"/>
      <c r="H165" s="2"/>
      <c r="I165" s="194"/>
    </row>
    <row r="166" spans="1:9" s="35" customFormat="1" ht="30" customHeight="1">
      <c r="A166" s="24" t="s">
        <v>452</v>
      </c>
      <c r="B166" s="3" t="s">
        <v>95</v>
      </c>
      <c r="C166" s="96" t="s">
        <v>453</v>
      </c>
      <c r="D166" s="97" t="s">
        <v>28</v>
      </c>
      <c r="E166" s="1" t="s">
        <v>33</v>
      </c>
      <c r="F166" s="7">
        <v>55</v>
      </c>
      <c r="G166" s="171"/>
      <c r="H166" s="2">
        <f>ROUND(G166,2)*F166</f>
        <v>0</v>
      </c>
      <c r="I166" s="194"/>
    </row>
    <row r="167" spans="1:9" s="35" customFormat="1" ht="39.75" customHeight="1">
      <c r="A167" s="24" t="s">
        <v>250</v>
      </c>
      <c r="B167" s="4" t="s">
        <v>261</v>
      </c>
      <c r="C167" s="96" t="s">
        <v>252</v>
      </c>
      <c r="D167" s="97" t="s">
        <v>149</v>
      </c>
      <c r="E167" s="1"/>
      <c r="F167" s="7"/>
      <c r="G167" s="2"/>
      <c r="H167" s="2"/>
      <c r="I167" s="194"/>
    </row>
    <row r="168" spans="1:9" s="35" customFormat="1" ht="30" customHeight="1">
      <c r="A168" s="24" t="s">
        <v>253</v>
      </c>
      <c r="B168" s="3" t="s">
        <v>95</v>
      </c>
      <c r="C168" s="96" t="s">
        <v>93</v>
      </c>
      <c r="D168" s="97" t="s">
        <v>28</v>
      </c>
      <c r="E168" s="1" t="s">
        <v>33</v>
      </c>
      <c r="F168" s="7">
        <v>442</v>
      </c>
      <c r="G168" s="171"/>
      <c r="H168" s="2">
        <f aca="true" t="shared" si="7" ref="H168:H188">ROUND(G168,2)*F168</f>
        <v>0</v>
      </c>
      <c r="I168" s="194"/>
    </row>
    <row r="169" spans="1:9" s="35" customFormat="1" ht="39.75" customHeight="1">
      <c r="A169" s="24" t="s">
        <v>254</v>
      </c>
      <c r="B169" s="4" t="s">
        <v>262</v>
      </c>
      <c r="C169" s="102" t="s">
        <v>256</v>
      </c>
      <c r="D169" s="97" t="s">
        <v>149</v>
      </c>
      <c r="E169" s="1"/>
      <c r="F169" s="7"/>
      <c r="G169" s="2"/>
      <c r="H169" s="2"/>
      <c r="I169" s="194"/>
    </row>
    <row r="170" spans="1:9" s="35" customFormat="1" ht="30" customHeight="1">
      <c r="A170" s="24" t="s">
        <v>257</v>
      </c>
      <c r="B170" s="3" t="s">
        <v>95</v>
      </c>
      <c r="C170" s="96" t="s">
        <v>93</v>
      </c>
      <c r="D170" s="97" t="s">
        <v>108</v>
      </c>
      <c r="E170" s="1" t="s">
        <v>33</v>
      </c>
      <c r="F170" s="7">
        <v>665</v>
      </c>
      <c r="G170" s="171"/>
      <c r="H170" s="2">
        <f t="shared" si="7"/>
        <v>0</v>
      </c>
      <c r="I170" s="194"/>
    </row>
    <row r="171" spans="1:9" s="15" customFormat="1" ht="30" customHeight="1">
      <c r="A171" s="24" t="s">
        <v>56</v>
      </c>
      <c r="B171" s="4" t="s">
        <v>263</v>
      </c>
      <c r="C171" s="96" t="s">
        <v>94</v>
      </c>
      <c r="D171" s="97" t="s">
        <v>149</v>
      </c>
      <c r="E171" s="1"/>
      <c r="F171" s="7"/>
      <c r="G171" s="2"/>
      <c r="H171" s="2"/>
      <c r="I171" s="194"/>
    </row>
    <row r="172" spans="1:9" s="35" customFormat="1" ht="30" customHeight="1">
      <c r="A172" s="24" t="s">
        <v>433</v>
      </c>
      <c r="B172" s="4" t="s">
        <v>264</v>
      </c>
      <c r="C172" s="96" t="s">
        <v>434</v>
      </c>
      <c r="D172" s="97" t="s">
        <v>150</v>
      </c>
      <c r="E172" s="1"/>
      <c r="F172" s="7"/>
      <c r="G172" s="2"/>
      <c r="H172" s="2"/>
      <c r="I172" s="194"/>
    </row>
    <row r="173" spans="1:9" s="35" customFormat="1" ht="30" customHeight="1">
      <c r="A173" s="24" t="s">
        <v>416</v>
      </c>
      <c r="B173" s="3" t="s">
        <v>95</v>
      </c>
      <c r="C173" s="96" t="s">
        <v>553</v>
      </c>
      <c r="D173" s="97" t="s">
        <v>28</v>
      </c>
      <c r="E173" s="1" t="s">
        <v>37</v>
      </c>
      <c r="F173" s="7">
        <v>250</v>
      </c>
      <c r="G173" s="171"/>
      <c r="H173" s="2">
        <f t="shared" si="7"/>
        <v>0</v>
      </c>
      <c r="I173" s="194"/>
    </row>
    <row r="174" spans="1:9" s="36" customFormat="1" ht="30" customHeight="1">
      <c r="A174" s="24" t="s">
        <v>454</v>
      </c>
      <c r="B174" s="3" t="s">
        <v>96</v>
      </c>
      <c r="C174" s="96" t="s">
        <v>455</v>
      </c>
      <c r="D174" s="97" t="s">
        <v>28</v>
      </c>
      <c r="E174" s="1" t="s">
        <v>37</v>
      </c>
      <c r="F174" s="7">
        <v>15</v>
      </c>
      <c r="G174" s="171"/>
      <c r="H174" s="2">
        <f t="shared" si="7"/>
        <v>0</v>
      </c>
      <c r="I174" s="194"/>
    </row>
    <row r="175" spans="1:9" s="37" customFormat="1" ht="30" customHeight="1">
      <c r="A175" s="24" t="s">
        <v>190</v>
      </c>
      <c r="B175" s="4" t="s">
        <v>265</v>
      </c>
      <c r="C175" s="96" t="s">
        <v>192</v>
      </c>
      <c r="D175" s="97" t="s">
        <v>150</v>
      </c>
      <c r="E175" s="1"/>
      <c r="F175" s="7"/>
      <c r="G175" s="2"/>
      <c r="H175" s="2"/>
      <c r="I175" s="194"/>
    </row>
    <row r="176" spans="1:9" s="35" customFormat="1" ht="30" customHeight="1">
      <c r="A176" s="24" t="s">
        <v>193</v>
      </c>
      <c r="B176" s="3" t="s">
        <v>95</v>
      </c>
      <c r="C176" s="96" t="s">
        <v>448</v>
      </c>
      <c r="D176" s="97" t="s">
        <v>194</v>
      </c>
      <c r="E176" s="1" t="s">
        <v>37</v>
      </c>
      <c r="F176" s="8">
        <v>250</v>
      </c>
      <c r="G176" s="171"/>
      <c r="H176" s="2">
        <f t="shared" si="7"/>
        <v>0</v>
      </c>
      <c r="I176" s="194"/>
    </row>
    <row r="177" spans="1:9" ht="15" customHeight="1">
      <c r="A177" s="24" t="s">
        <v>418</v>
      </c>
      <c r="B177" s="3" t="s">
        <v>96</v>
      </c>
      <c r="C177" s="96" t="s">
        <v>449</v>
      </c>
      <c r="D177" s="97" t="s">
        <v>419</v>
      </c>
      <c r="E177" s="1" t="s">
        <v>37</v>
      </c>
      <c r="F177" s="8">
        <v>35</v>
      </c>
      <c r="G177" s="171"/>
      <c r="H177" s="2">
        <f t="shared" si="7"/>
        <v>0</v>
      </c>
      <c r="I177" s="194"/>
    </row>
    <row r="178" spans="1:9" ht="30" customHeight="1">
      <c r="A178" s="24" t="s">
        <v>456</v>
      </c>
      <c r="B178" s="3" t="s">
        <v>97</v>
      </c>
      <c r="C178" s="96" t="s">
        <v>457</v>
      </c>
      <c r="D178" s="97" t="s">
        <v>194</v>
      </c>
      <c r="E178" s="1" t="s">
        <v>37</v>
      </c>
      <c r="F178" s="8">
        <v>25</v>
      </c>
      <c r="G178" s="171"/>
      <c r="H178" s="2">
        <f t="shared" si="7"/>
        <v>0</v>
      </c>
      <c r="I178" s="194"/>
    </row>
    <row r="179" spans="1:9" ht="30" customHeight="1">
      <c r="A179" s="24" t="s">
        <v>458</v>
      </c>
      <c r="B179" s="3" t="s">
        <v>98</v>
      </c>
      <c r="C179" s="96" t="s">
        <v>184</v>
      </c>
      <c r="D179" s="97" t="s">
        <v>426</v>
      </c>
      <c r="E179" s="1" t="s">
        <v>37</v>
      </c>
      <c r="F179" s="7">
        <v>7</v>
      </c>
      <c r="G179" s="171"/>
      <c r="H179" s="2">
        <f t="shared" si="7"/>
        <v>0</v>
      </c>
      <c r="I179" s="194"/>
    </row>
    <row r="180" spans="1:9" ht="15" customHeight="1">
      <c r="A180" s="24" t="s">
        <v>129</v>
      </c>
      <c r="B180" s="4" t="s">
        <v>266</v>
      </c>
      <c r="C180" s="96" t="s">
        <v>24</v>
      </c>
      <c r="D180" s="97" t="s">
        <v>150</v>
      </c>
      <c r="E180" s="1"/>
      <c r="F180" s="7"/>
      <c r="G180" s="2"/>
      <c r="H180" s="2"/>
      <c r="I180" s="194"/>
    </row>
    <row r="181" spans="1:9" ht="30" customHeight="1">
      <c r="A181" s="24" t="s">
        <v>130</v>
      </c>
      <c r="B181" s="3" t="s">
        <v>95</v>
      </c>
      <c r="C181" s="96" t="s">
        <v>459</v>
      </c>
      <c r="D181" s="97" t="s">
        <v>114</v>
      </c>
      <c r="E181" s="1"/>
      <c r="F181" s="7"/>
      <c r="G181" s="2"/>
      <c r="H181" s="2"/>
      <c r="I181" s="194"/>
    </row>
    <row r="182" spans="1:9" ht="30" customHeight="1">
      <c r="A182" s="24" t="s">
        <v>131</v>
      </c>
      <c r="B182" s="9"/>
      <c r="C182" s="96" t="s">
        <v>111</v>
      </c>
      <c r="D182" s="97"/>
      <c r="E182" s="1" t="s">
        <v>37</v>
      </c>
      <c r="F182" s="7">
        <v>6</v>
      </c>
      <c r="G182" s="171"/>
      <c r="H182" s="2">
        <f t="shared" si="7"/>
        <v>0</v>
      </c>
      <c r="I182" s="194"/>
    </row>
    <row r="183" spans="1:9" ht="30" customHeight="1">
      <c r="A183" s="24" t="s">
        <v>132</v>
      </c>
      <c r="B183" s="9"/>
      <c r="C183" s="96" t="s">
        <v>533</v>
      </c>
      <c r="D183" s="97"/>
      <c r="E183" s="1" t="s">
        <v>37</v>
      </c>
      <c r="F183" s="7">
        <v>9</v>
      </c>
      <c r="G183" s="171"/>
      <c r="H183" s="2">
        <f t="shared" si="7"/>
        <v>0</v>
      </c>
      <c r="I183" s="194"/>
    </row>
    <row r="184" spans="1:9" s="37" customFormat="1" ht="30" customHeight="1">
      <c r="A184" s="24" t="s">
        <v>128</v>
      </c>
      <c r="B184" s="9"/>
      <c r="C184" s="96" t="s">
        <v>112</v>
      </c>
      <c r="D184" s="97" t="s">
        <v>28</v>
      </c>
      <c r="E184" s="1" t="s">
        <v>37</v>
      </c>
      <c r="F184" s="7">
        <v>130</v>
      </c>
      <c r="G184" s="171"/>
      <c r="H184" s="2">
        <f t="shared" si="7"/>
        <v>0</v>
      </c>
      <c r="I184" s="194"/>
    </row>
    <row r="185" spans="1:9" s="39" customFormat="1" ht="39.75" customHeight="1">
      <c r="A185" s="24" t="s">
        <v>135</v>
      </c>
      <c r="B185" s="3" t="s">
        <v>96</v>
      </c>
      <c r="C185" s="96" t="s">
        <v>441</v>
      </c>
      <c r="D185" s="97" t="s">
        <v>154</v>
      </c>
      <c r="E185" s="1" t="s">
        <v>37</v>
      </c>
      <c r="F185" s="7">
        <v>7</v>
      </c>
      <c r="G185" s="171"/>
      <c r="H185" s="2">
        <f t="shared" si="7"/>
        <v>0</v>
      </c>
      <c r="I185" s="194"/>
    </row>
    <row r="186" spans="1:9" s="40" customFormat="1" ht="39.75" customHeight="1">
      <c r="A186" s="24" t="s">
        <v>136</v>
      </c>
      <c r="B186" s="4" t="s">
        <v>267</v>
      </c>
      <c r="C186" s="96" t="s">
        <v>100</v>
      </c>
      <c r="D186" s="97" t="s">
        <v>99</v>
      </c>
      <c r="E186" s="152"/>
      <c r="F186" s="7"/>
      <c r="G186" s="2"/>
      <c r="H186" s="2"/>
      <c r="I186" s="194"/>
    </row>
    <row r="187" spans="1:9" s="40" customFormat="1" ht="39.75" customHeight="1">
      <c r="A187" s="24" t="s">
        <v>137</v>
      </c>
      <c r="B187" s="3" t="s">
        <v>95</v>
      </c>
      <c r="C187" s="96" t="s">
        <v>101</v>
      </c>
      <c r="D187" s="97"/>
      <c r="E187" s="1"/>
      <c r="F187" s="7"/>
      <c r="G187" s="2"/>
      <c r="H187" s="2"/>
      <c r="I187" s="194"/>
    </row>
    <row r="188" spans="1:9" s="42" customFormat="1" ht="39.75" customHeight="1">
      <c r="A188" s="24" t="s">
        <v>138</v>
      </c>
      <c r="B188" s="9"/>
      <c r="C188" s="96" t="s">
        <v>113</v>
      </c>
      <c r="D188" s="97"/>
      <c r="E188" s="1" t="s">
        <v>35</v>
      </c>
      <c r="F188" s="7">
        <v>480</v>
      </c>
      <c r="G188" s="171"/>
      <c r="H188" s="2">
        <f t="shared" si="7"/>
        <v>0</v>
      </c>
      <c r="I188" s="194"/>
    </row>
    <row r="189" spans="1:9" s="42" customFormat="1" ht="30" customHeight="1">
      <c r="A189" s="24" t="s">
        <v>139</v>
      </c>
      <c r="B189" s="3" t="s">
        <v>96</v>
      </c>
      <c r="C189" s="96" t="s">
        <v>102</v>
      </c>
      <c r="D189" s="97"/>
      <c r="E189" s="1"/>
      <c r="F189" s="7"/>
      <c r="G189" s="2"/>
      <c r="H189" s="2"/>
      <c r="I189" s="194"/>
    </row>
    <row r="190" spans="1:9" ht="39.75" customHeight="1">
      <c r="A190" s="24" t="s">
        <v>140</v>
      </c>
      <c r="B190" s="9"/>
      <c r="C190" s="96" t="s">
        <v>113</v>
      </c>
      <c r="D190" s="97"/>
      <c r="E190" s="1" t="s">
        <v>35</v>
      </c>
      <c r="F190" s="7">
        <v>20</v>
      </c>
      <c r="G190" s="171"/>
      <c r="H190" s="2">
        <f>ROUND(G190,2)*F190</f>
        <v>0</v>
      </c>
      <c r="I190" s="194"/>
    </row>
    <row r="191" spans="1:9" s="35" customFormat="1" ht="30" customHeight="1">
      <c r="A191" s="24" t="s">
        <v>141</v>
      </c>
      <c r="B191" s="4" t="s">
        <v>268</v>
      </c>
      <c r="C191" s="96" t="s">
        <v>11</v>
      </c>
      <c r="D191" s="97" t="s">
        <v>10</v>
      </c>
      <c r="E191" s="1"/>
      <c r="F191" s="7"/>
      <c r="G191" s="2"/>
      <c r="H191" s="2"/>
      <c r="I191" s="194"/>
    </row>
    <row r="192" spans="1:9" ht="15" customHeight="1" thickBot="1">
      <c r="A192" s="24" t="s">
        <v>142</v>
      </c>
      <c r="B192" s="3" t="s">
        <v>95</v>
      </c>
      <c r="C192" s="96" t="s">
        <v>7</v>
      </c>
      <c r="D192" s="97" t="s">
        <v>28</v>
      </c>
      <c r="E192" s="1" t="s">
        <v>33</v>
      </c>
      <c r="F192" s="7">
        <v>640</v>
      </c>
      <c r="G192" s="171"/>
      <c r="H192" s="2">
        <f>ROUND(G192,2)*F192</f>
        <v>0</v>
      </c>
      <c r="I192" s="194"/>
    </row>
    <row r="193" spans="1:9" ht="30" customHeight="1" thickTop="1">
      <c r="A193" s="176"/>
      <c r="B193" s="95"/>
      <c r="C193" s="103" t="s">
        <v>51</v>
      </c>
      <c r="D193" s="99"/>
      <c r="E193" s="99"/>
      <c r="F193" s="99"/>
      <c r="G193" s="114"/>
      <c r="H193" s="127"/>
      <c r="I193" s="194"/>
    </row>
    <row r="194" spans="1:9" s="15" customFormat="1" ht="39.75" customHeight="1">
      <c r="A194" s="21"/>
      <c r="B194" s="27"/>
      <c r="C194" s="104"/>
      <c r="D194" s="101"/>
      <c r="E194" s="101"/>
      <c r="F194" s="101"/>
      <c r="G194" s="115"/>
      <c r="H194" s="121"/>
      <c r="I194" s="194"/>
    </row>
    <row r="195" spans="1:9" ht="39.75" customHeight="1" thickBot="1">
      <c r="A195" s="22" t="s">
        <v>145</v>
      </c>
      <c r="B195" s="4" t="s">
        <v>269</v>
      </c>
      <c r="C195" s="96" t="s">
        <v>9</v>
      </c>
      <c r="D195" s="97" t="s">
        <v>151</v>
      </c>
      <c r="E195" s="1" t="s">
        <v>37</v>
      </c>
      <c r="F195" s="8">
        <v>250</v>
      </c>
      <c r="G195" s="171"/>
      <c r="H195" s="46">
        <f>ROUND(G195,2)*F195</f>
        <v>0</v>
      </c>
      <c r="I195" s="194"/>
    </row>
    <row r="196" spans="1:9" s="35" customFormat="1" ht="30" customHeight="1" thickTop="1">
      <c r="A196" s="176"/>
      <c r="B196" s="95"/>
      <c r="C196" s="103" t="s">
        <v>52</v>
      </c>
      <c r="D196" s="99"/>
      <c r="E196" s="99"/>
      <c r="F196" s="99"/>
      <c r="G196" s="114"/>
      <c r="H196" s="127"/>
      <c r="I196" s="194"/>
    </row>
    <row r="197" spans="1:9" s="35" customFormat="1" ht="30" customHeight="1">
      <c r="A197" s="21"/>
      <c r="B197" s="27"/>
      <c r="C197" s="104"/>
      <c r="D197" s="101"/>
      <c r="E197" s="101"/>
      <c r="F197" s="101"/>
      <c r="G197" s="115"/>
      <c r="H197" s="121"/>
      <c r="I197" s="194"/>
    </row>
    <row r="198" spans="1:9" s="35" customFormat="1" ht="30" customHeight="1">
      <c r="A198" s="22" t="s">
        <v>57</v>
      </c>
      <c r="B198" s="4" t="s">
        <v>270</v>
      </c>
      <c r="C198" s="96" t="s">
        <v>115</v>
      </c>
      <c r="D198" s="97" t="s">
        <v>476</v>
      </c>
      <c r="E198" s="1"/>
      <c r="F198" s="8"/>
      <c r="G198" s="2"/>
      <c r="H198" s="46">
        <f aca="true" t="shared" si="8" ref="H198:H207">ROUND(G198,2)*F198</f>
        <v>0</v>
      </c>
      <c r="I198" s="194"/>
    </row>
    <row r="199" spans="1:9" s="35" customFormat="1" ht="39.75" customHeight="1">
      <c r="A199" s="22" t="s">
        <v>58</v>
      </c>
      <c r="B199" s="3" t="s">
        <v>95</v>
      </c>
      <c r="C199" s="96" t="s">
        <v>116</v>
      </c>
      <c r="D199" s="97"/>
      <c r="E199" s="1" t="s">
        <v>36</v>
      </c>
      <c r="F199" s="8">
        <v>3</v>
      </c>
      <c r="G199" s="171"/>
      <c r="H199" s="46">
        <f t="shared" si="8"/>
        <v>0</v>
      </c>
      <c r="I199" s="194"/>
    </row>
    <row r="200" spans="1:9" s="35" customFormat="1" ht="39" customHeight="1">
      <c r="A200" s="22" t="s">
        <v>0</v>
      </c>
      <c r="B200" s="4" t="s">
        <v>273</v>
      </c>
      <c r="C200" s="96" t="s">
        <v>122</v>
      </c>
      <c r="D200" s="97" t="s">
        <v>476</v>
      </c>
      <c r="E200" s="1" t="s">
        <v>37</v>
      </c>
      <c r="F200" s="8">
        <v>6</v>
      </c>
      <c r="G200" s="171"/>
      <c r="H200" s="46">
        <f t="shared" si="8"/>
        <v>0</v>
      </c>
      <c r="I200" s="194"/>
    </row>
    <row r="201" spans="1:9" ht="15" customHeight="1">
      <c r="A201" s="22" t="s">
        <v>1</v>
      </c>
      <c r="B201" s="4" t="s">
        <v>274</v>
      </c>
      <c r="C201" s="105" t="s">
        <v>117</v>
      </c>
      <c r="D201" s="97" t="s">
        <v>476</v>
      </c>
      <c r="E201" s="1"/>
      <c r="F201" s="8"/>
      <c r="G201" s="2"/>
      <c r="H201" s="46">
        <f t="shared" si="8"/>
        <v>0</v>
      </c>
      <c r="I201" s="194"/>
    </row>
    <row r="202" spans="1:9" ht="30" customHeight="1">
      <c r="A202" s="22" t="s">
        <v>2</v>
      </c>
      <c r="B202" s="3" t="s">
        <v>95</v>
      </c>
      <c r="C202" s="96" t="s">
        <v>118</v>
      </c>
      <c r="D202" s="97"/>
      <c r="E202" s="1" t="s">
        <v>36</v>
      </c>
      <c r="F202" s="8">
        <v>1</v>
      </c>
      <c r="G202" s="171"/>
      <c r="H202" s="46">
        <f t="shared" si="8"/>
        <v>0</v>
      </c>
      <c r="I202" s="194"/>
    </row>
    <row r="203" spans="1:9" ht="30" customHeight="1">
      <c r="A203" s="22" t="s">
        <v>3</v>
      </c>
      <c r="B203" s="3" t="s">
        <v>96</v>
      </c>
      <c r="C203" s="96" t="s">
        <v>119</v>
      </c>
      <c r="D203" s="97"/>
      <c r="E203" s="1" t="s">
        <v>36</v>
      </c>
      <c r="F203" s="8">
        <v>1</v>
      </c>
      <c r="G203" s="171"/>
      <c r="H203" s="46">
        <f t="shared" si="8"/>
        <v>0</v>
      </c>
      <c r="I203" s="194"/>
    </row>
    <row r="204" spans="1:9" s="35" customFormat="1" ht="30" customHeight="1">
      <c r="A204" s="22" t="s">
        <v>4</v>
      </c>
      <c r="B204" s="4" t="s">
        <v>275</v>
      </c>
      <c r="C204" s="105" t="s">
        <v>120</v>
      </c>
      <c r="D204" s="97" t="s">
        <v>476</v>
      </c>
      <c r="E204" s="1"/>
      <c r="F204" s="8"/>
      <c r="G204" s="2"/>
      <c r="H204" s="46">
        <f t="shared" si="8"/>
        <v>0</v>
      </c>
      <c r="I204" s="194"/>
    </row>
    <row r="205" spans="1:9" s="35" customFormat="1" ht="30" customHeight="1">
      <c r="A205" s="22" t="s">
        <v>5</v>
      </c>
      <c r="B205" s="3" t="s">
        <v>95</v>
      </c>
      <c r="C205" s="105" t="s">
        <v>155</v>
      </c>
      <c r="D205" s="97"/>
      <c r="E205" s="1" t="s">
        <v>36</v>
      </c>
      <c r="F205" s="8">
        <v>3</v>
      </c>
      <c r="G205" s="171"/>
      <c r="H205" s="46">
        <f t="shared" si="8"/>
        <v>0</v>
      </c>
      <c r="I205" s="194"/>
    </row>
    <row r="206" spans="1:9" s="35" customFormat="1" ht="30" customHeight="1">
      <c r="A206" s="22" t="s">
        <v>422</v>
      </c>
      <c r="B206" s="4" t="s">
        <v>460</v>
      </c>
      <c r="C206" s="96" t="s">
        <v>423</v>
      </c>
      <c r="D206" s="97" t="s">
        <v>476</v>
      </c>
      <c r="E206" s="1" t="s">
        <v>36</v>
      </c>
      <c r="F206" s="8">
        <v>3</v>
      </c>
      <c r="G206" s="171"/>
      <c r="H206" s="46">
        <f t="shared" si="8"/>
        <v>0</v>
      </c>
      <c r="I206" s="194"/>
    </row>
    <row r="207" spans="1:9" s="35" customFormat="1" ht="30" customHeight="1" thickBot="1">
      <c r="A207" s="22" t="s">
        <v>121</v>
      </c>
      <c r="B207" s="4" t="s">
        <v>461</v>
      </c>
      <c r="C207" s="96" t="s">
        <v>89</v>
      </c>
      <c r="D207" s="97" t="s">
        <v>152</v>
      </c>
      <c r="E207" s="1" t="s">
        <v>37</v>
      </c>
      <c r="F207" s="8">
        <v>36</v>
      </c>
      <c r="G207" s="171"/>
      <c r="H207" s="46">
        <f t="shared" si="8"/>
        <v>0</v>
      </c>
      <c r="I207" s="194"/>
    </row>
    <row r="208" spans="1:9" s="35" customFormat="1" ht="30" customHeight="1" thickTop="1">
      <c r="A208" s="176"/>
      <c r="B208" s="163"/>
      <c r="C208" s="164" t="s">
        <v>53</v>
      </c>
      <c r="D208" s="165"/>
      <c r="E208" s="165"/>
      <c r="F208" s="165"/>
      <c r="G208" s="166"/>
      <c r="H208" s="167"/>
      <c r="I208" s="194"/>
    </row>
    <row r="209" spans="1:9" s="35" customFormat="1" ht="30" customHeight="1">
      <c r="A209" s="21"/>
      <c r="B209" s="27"/>
      <c r="C209" s="104"/>
      <c r="D209" s="101"/>
      <c r="E209" s="101"/>
      <c r="F209" s="101"/>
      <c r="G209" s="115"/>
      <c r="H209" s="121"/>
      <c r="I209" s="194"/>
    </row>
    <row r="210" spans="1:9" s="35" customFormat="1" ht="30" customHeight="1">
      <c r="A210" s="22" t="s">
        <v>59</v>
      </c>
      <c r="B210" s="4" t="s">
        <v>462</v>
      </c>
      <c r="C210" s="96" t="s">
        <v>17</v>
      </c>
      <c r="D210" s="97" t="s">
        <v>49</v>
      </c>
      <c r="E210" s="1" t="s">
        <v>36</v>
      </c>
      <c r="F210" s="8">
        <v>3</v>
      </c>
      <c r="G210" s="171"/>
      <c r="H210" s="46">
        <f>ROUND(G210,2)*F210</f>
        <v>0</v>
      </c>
      <c r="I210" s="194"/>
    </row>
    <row r="211" spans="1:9" s="35" customFormat="1" ht="30" customHeight="1">
      <c r="A211" s="22" t="s">
        <v>60</v>
      </c>
      <c r="B211" s="4" t="s">
        <v>463</v>
      </c>
      <c r="C211" s="96" t="s">
        <v>18</v>
      </c>
      <c r="D211" s="97" t="s">
        <v>49</v>
      </c>
      <c r="E211" s="1"/>
      <c r="F211" s="8"/>
      <c r="G211" s="2"/>
      <c r="H211" s="46">
        <f aca="true" t="shared" si="9" ref="H211:H216">ROUND(G211,2)*F211</f>
        <v>0</v>
      </c>
      <c r="I211" s="194"/>
    </row>
    <row r="212" spans="1:9" s="35" customFormat="1" ht="30" customHeight="1">
      <c r="A212" s="22" t="s">
        <v>61</v>
      </c>
      <c r="B212" s="3" t="s">
        <v>95</v>
      </c>
      <c r="C212" s="96" t="s">
        <v>46</v>
      </c>
      <c r="D212" s="97"/>
      <c r="E212" s="1" t="s">
        <v>36</v>
      </c>
      <c r="F212" s="8">
        <v>2</v>
      </c>
      <c r="G212" s="171"/>
      <c r="H212" s="46">
        <f t="shared" si="9"/>
        <v>0</v>
      </c>
      <c r="I212" s="194"/>
    </row>
    <row r="213" spans="1:9" s="35" customFormat="1" ht="30" customHeight="1">
      <c r="A213" s="22" t="s">
        <v>62</v>
      </c>
      <c r="B213" s="3" t="s">
        <v>96</v>
      </c>
      <c r="C213" s="96" t="s">
        <v>144</v>
      </c>
      <c r="D213" s="97"/>
      <c r="E213" s="1" t="s">
        <v>36</v>
      </c>
      <c r="F213" s="8">
        <v>2</v>
      </c>
      <c r="G213" s="171"/>
      <c r="H213" s="46">
        <f t="shared" si="9"/>
        <v>0</v>
      </c>
      <c r="I213" s="194"/>
    </row>
    <row r="214" spans="1:9" s="35" customFormat="1" ht="30" customHeight="1">
      <c r="A214" s="22" t="s">
        <v>271</v>
      </c>
      <c r="B214" s="3" t="s">
        <v>97</v>
      </c>
      <c r="C214" s="96" t="s">
        <v>272</v>
      </c>
      <c r="D214" s="97"/>
      <c r="E214" s="1" t="s">
        <v>36</v>
      </c>
      <c r="F214" s="8">
        <v>2</v>
      </c>
      <c r="G214" s="171"/>
      <c r="H214" s="46">
        <f t="shared" si="9"/>
        <v>0</v>
      </c>
      <c r="I214" s="194"/>
    </row>
    <row r="215" spans="1:9" s="35" customFormat="1" ht="30" customHeight="1">
      <c r="A215" s="22" t="s">
        <v>64</v>
      </c>
      <c r="B215" s="4" t="s">
        <v>464</v>
      </c>
      <c r="C215" s="96" t="s">
        <v>20</v>
      </c>
      <c r="D215" s="97" t="s">
        <v>49</v>
      </c>
      <c r="E215" s="1" t="s">
        <v>36</v>
      </c>
      <c r="F215" s="8">
        <v>5</v>
      </c>
      <c r="G215" s="171"/>
      <c r="H215" s="46">
        <f t="shared" si="9"/>
        <v>0</v>
      </c>
      <c r="I215" s="194"/>
    </row>
    <row r="216" spans="1:9" s="35" customFormat="1" ht="30" customHeight="1" thickBot="1">
      <c r="A216" s="22" t="s">
        <v>65</v>
      </c>
      <c r="B216" s="4" t="s">
        <v>465</v>
      </c>
      <c r="C216" s="96" t="s">
        <v>19</v>
      </c>
      <c r="D216" s="97" t="s">
        <v>49</v>
      </c>
      <c r="E216" s="1" t="s">
        <v>36</v>
      </c>
      <c r="F216" s="8">
        <v>5</v>
      </c>
      <c r="G216" s="171"/>
      <c r="H216" s="46">
        <f t="shared" si="9"/>
        <v>0</v>
      </c>
      <c r="I216" s="194"/>
    </row>
    <row r="217" spans="1:9" s="35" customFormat="1" ht="30" customHeight="1" thickTop="1">
      <c r="A217" s="176"/>
      <c r="B217" s="95"/>
      <c r="C217" s="103" t="s">
        <v>54</v>
      </c>
      <c r="D217" s="99"/>
      <c r="E217" s="99"/>
      <c r="F217" s="99"/>
      <c r="G217" s="114"/>
      <c r="H217" s="127"/>
      <c r="I217" s="194"/>
    </row>
    <row r="218" spans="1:9" s="35" customFormat="1" ht="30" customHeight="1">
      <c r="A218" s="24" t="s">
        <v>66</v>
      </c>
      <c r="B218" s="4" t="s">
        <v>466</v>
      </c>
      <c r="C218" s="96" t="s">
        <v>22</v>
      </c>
      <c r="D218" s="97" t="s">
        <v>8</v>
      </c>
      <c r="E218" s="1"/>
      <c r="F218" s="7"/>
      <c r="G218" s="2" t="s">
        <v>28</v>
      </c>
      <c r="H218" s="2"/>
      <c r="I218" s="194"/>
    </row>
    <row r="219" spans="1:9" s="35" customFormat="1" ht="30" customHeight="1">
      <c r="A219" s="24" t="s">
        <v>67</v>
      </c>
      <c r="B219" s="3" t="s">
        <v>95</v>
      </c>
      <c r="C219" s="96" t="s">
        <v>47</v>
      </c>
      <c r="D219" s="97"/>
      <c r="E219" s="1" t="s">
        <v>33</v>
      </c>
      <c r="F219" s="7">
        <v>300</v>
      </c>
      <c r="G219" s="171"/>
      <c r="H219" s="2">
        <f>ROUND(G219,2)*F219</f>
        <v>0</v>
      </c>
      <c r="I219" s="194"/>
    </row>
    <row r="220" spans="1:9" s="35" customFormat="1" ht="30" customHeight="1" thickBot="1">
      <c r="A220" s="24" t="s">
        <v>68</v>
      </c>
      <c r="B220" s="3" t="s">
        <v>96</v>
      </c>
      <c r="C220" s="96" t="s">
        <v>48</v>
      </c>
      <c r="D220" s="97"/>
      <c r="E220" s="1" t="s">
        <v>33</v>
      </c>
      <c r="F220" s="7">
        <v>1350</v>
      </c>
      <c r="G220" s="171"/>
      <c r="H220" s="2">
        <f>ROUND(G220,2)*F220</f>
        <v>0</v>
      </c>
      <c r="I220" s="194"/>
    </row>
    <row r="221" spans="1:9" s="35" customFormat="1" ht="30" customHeight="1" thickTop="1">
      <c r="A221" s="176"/>
      <c r="B221" s="95"/>
      <c r="C221" s="106" t="s">
        <v>467</v>
      </c>
      <c r="D221" s="107"/>
      <c r="E221" s="107"/>
      <c r="F221" s="107"/>
      <c r="G221" s="114"/>
      <c r="H221" s="127"/>
      <c r="I221" s="194"/>
    </row>
    <row r="222" spans="1:9" s="35" customFormat="1" ht="30" customHeight="1">
      <c r="A222" s="24"/>
      <c r="B222" s="4" t="s">
        <v>468</v>
      </c>
      <c r="C222" s="108" t="s">
        <v>469</v>
      </c>
      <c r="D222" s="54" t="s">
        <v>203</v>
      </c>
      <c r="E222" s="109" t="s">
        <v>470</v>
      </c>
      <c r="F222" s="7">
        <v>1</v>
      </c>
      <c r="G222" s="171"/>
      <c r="H222" s="2">
        <f>ROUND(G222,2)*F222</f>
        <v>0</v>
      </c>
      <c r="I222" s="194"/>
    </row>
    <row r="223" spans="1:9" ht="30" customHeight="1" thickBot="1">
      <c r="A223" s="26"/>
      <c r="B223" s="44" t="str">
        <f>B151</f>
        <v>C</v>
      </c>
      <c r="C223" s="153" t="str">
        <f>C151</f>
        <v>WINDERMERE AVENUE -  from Pembina Hwy.  to Rockman St. MAJOR REHABILITATION</v>
      </c>
      <c r="D223" s="31"/>
      <c r="E223" s="31"/>
      <c r="F223" s="31"/>
      <c r="G223" s="116" t="s">
        <v>38</v>
      </c>
      <c r="H223" s="125">
        <f>SUM(H153:H222)</f>
        <v>0</v>
      </c>
      <c r="I223" s="194"/>
    </row>
    <row r="224" spans="1:9" s="30" customFormat="1" ht="30" customHeight="1" thickTop="1">
      <c r="A224" s="58"/>
      <c r="B224" s="60" t="s">
        <v>425</v>
      </c>
      <c r="C224" s="138"/>
      <c r="D224" s="33"/>
      <c r="E224" s="34"/>
      <c r="F224" s="34"/>
      <c r="G224" s="120"/>
      <c r="H224" s="120"/>
      <c r="I224" s="194"/>
    </row>
    <row r="225" spans="1:9" s="30" customFormat="1" ht="30" customHeight="1">
      <c r="A225" s="58"/>
      <c r="B225" s="32" t="s">
        <v>276</v>
      </c>
      <c r="C225" s="138" t="s">
        <v>554</v>
      </c>
      <c r="D225" s="33"/>
      <c r="E225" s="34"/>
      <c r="F225" s="34"/>
      <c r="G225" s="120"/>
      <c r="H225" s="120"/>
      <c r="I225" s="194"/>
    </row>
    <row r="226" spans="1:9" ht="30" customHeight="1">
      <c r="A226" s="21"/>
      <c r="B226" s="27"/>
      <c r="C226" s="139" t="s">
        <v>50</v>
      </c>
      <c r="D226" s="28"/>
      <c r="E226" s="28"/>
      <c r="F226" s="28"/>
      <c r="G226" s="115"/>
      <c r="H226" s="121"/>
      <c r="I226" s="194"/>
    </row>
    <row r="227" spans="1:9" ht="39.75" customHeight="1">
      <c r="A227" s="23" t="s">
        <v>71</v>
      </c>
      <c r="B227" s="4" t="s">
        <v>277</v>
      </c>
      <c r="C227" s="140" t="s">
        <v>278</v>
      </c>
      <c r="D227" s="6" t="s">
        <v>148</v>
      </c>
      <c r="E227" s="1" t="s">
        <v>34</v>
      </c>
      <c r="F227" s="7">
        <v>80</v>
      </c>
      <c r="G227" s="171"/>
      <c r="H227" s="2">
        <f>ROUND(G227,2)*F227</f>
        <v>0</v>
      </c>
      <c r="I227" s="194"/>
    </row>
    <row r="228" spans="1:9" s="35" customFormat="1" ht="30" customHeight="1">
      <c r="A228" s="22" t="s">
        <v>72</v>
      </c>
      <c r="B228" s="4" t="s">
        <v>279</v>
      </c>
      <c r="C228" s="140" t="s">
        <v>16</v>
      </c>
      <c r="D228" s="6" t="s">
        <v>147</v>
      </c>
      <c r="E228" s="1" t="s">
        <v>33</v>
      </c>
      <c r="F228" s="7">
        <v>1600</v>
      </c>
      <c r="G228" s="171"/>
      <c r="H228" s="2">
        <f>ROUND(G228,2)*F228</f>
        <v>0</v>
      </c>
      <c r="I228" s="194"/>
    </row>
    <row r="229" spans="1:9" s="35" customFormat="1" ht="39.75" customHeight="1">
      <c r="A229" s="23" t="s">
        <v>73</v>
      </c>
      <c r="B229" s="4" t="s">
        <v>280</v>
      </c>
      <c r="C229" s="140" t="s">
        <v>90</v>
      </c>
      <c r="D229" s="6" t="s">
        <v>153</v>
      </c>
      <c r="E229" s="1" t="s">
        <v>33</v>
      </c>
      <c r="F229" s="7">
        <v>100</v>
      </c>
      <c r="G229" s="171"/>
      <c r="H229" s="2">
        <f>ROUND(G229,2)*F229</f>
        <v>0</v>
      </c>
      <c r="I229" s="194"/>
    </row>
    <row r="230" spans="1:9" ht="15" customHeight="1">
      <c r="A230" s="22"/>
      <c r="B230" s="4"/>
      <c r="C230" s="140"/>
      <c r="D230" s="6"/>
      <c r="E230" s="1"/>
      <c r="F230" s="8"/>
      <c r="G230" s="2"/>
      <c r="H230" s="46"/>
      <c r="I230" s="194"/>
    </row>
    <row r="231" spans="1:9" ht="31.5">
      <c r="A231" s="21"/>
      <c r="B231" s="27"/>
      <c r="C231" s="141" t="s">
        <v>123</v>
      </c>
      <c r="D231" s="29"/>
      <c r="E231" s="29"/>
      <c r="F231" s="29"/>
      <c r="G231" s="115"/>
      <c r="H231" s="121"/>
      <c r="I231" s="194"/>
    </row>
    <row r="232" spans="1:9" ht="30" customHeight="1">
      <c r="A232" s="24" t="s">
        <v>103</v>
      </c>
      <c r="B232" s="4" t="s">
        <v>281</v>
      </c>
      <c r="C232" s="140" t="s">
        <v>91</v>
      </c>
      <c r="D232" s="6" t="s">
        <v>147</v>
      </c>
      <c r="E232" s="1"/>
      <c r="F232" s="7"/>
      <c r="G232" s="2"/>
      <c r="H232" s="2"/>
      <c r="I232" s="194"/>
    </row>
    <row r="233" spans="1:9" s="35" customFormat="1" ht="30" customHeight="1">
      <c r="A233" s="24" t="s">
        <v>126</v>
      </c>
      <c r="B233" s="3" t="s">
        <v>95</v>
      </c>
      <c r="C233" s="140" t="s">
        <v>92</v>
      </c>
      <c r="D233" s="6" t="s">
        <v>28</v>
      </c>
      <c r="E233" s="1" t="s">
        <v>33</v>
      </c>
      <c r="F233" s="7">
        <v>520</v>
      </c>
      <c r="G233" s="171"/>
      <c r="H233" s="2">
        <f aca="true" t="shared" si="10" ref="H233:H256">ROUND(G233,2)*F233</f>
        <v>0</v>
      </c>
      <c r="I233" s="194"/>
    </row>
    <row r="234" spans="1:9" ht="39.75" customHeight="1">
      <c r="A234" s="24" t="s">
        <v>56</v>
      </c>
      <c r="B234" s="4" t="s">
        <v>282</v>
      </c>
      <c r="C234" s="140" t="s">
        <v>94</v>
      </c>
      <c r="D234" s="6" t="s">
        <v>149</v>
      </c>
      <c r="E234" s="1"/>
      <c r="F234" s="7"/>
      <c r="G234" s="2"/>
      <c r="H234" s="2"/>
      <c r="I234" s="194"/>
    </row>
    <row r="235" spans="1:9" s="35" customFormat="1" ht="30" customHeight="1">
      <c r="A235" s="24" t="s">
        <v>86</v>
      </c>
      <c r="B235" s="3" t="s">
        <v>283</v>
      </c>
      <c r="C235" s="140" t="s">
        <v>93</v>
      </c>
      <c r="D235" s="6" t="s">
        <v>108</v>
      </c>
      <c r="E235" s="1"/>
      <c r="F235" s="7"/>
      <c r="G235" s="2"/>
      <c r="H235" s="2"/>
      <c r="I235" s="194"/>
    </row>
    <row r="236" spans="1:9" s="35" customFormat="1" ht="30" customHeight="1">
      <c r="A236" s="24" t="s">
        <v>87</v>
      </c>
      <c r="B236" s="9"/>
      <c r="C236" s="140" t="s">
        <v>109</v>
      </c>
      <c r="D236" s="6"/>
      <c r="E236" s="1" t="s">
        <v>33</v>
      </c>
      <c r="F236" s="7">
        <v>5</v>
      </c>
      <c r="G236" s="171"/>
      <c r="H236" s="2">
        <f t="shared" si="10"/>
        <v>0</v>
      </c>
      <c r="I236" s="194"/>
    </row>
    <row r="237" spans="1:9" s="35" customFormat="1" ht="39.75" customHeight="1">
      <c r="A237" s="24" t="s">
        <v>88</v>
      </c>
      <c r="B237" s="9"/>
      <c r="C237" s="140" t="s">
        <v>411</v>
      </c>
      <c r="D237" s="6"/>
      <c r="E237" s="1" t="s">
        <v>33</v>
      </c>
      <c r="F237" s="7">
        <v>40</v>
      </c>
      <c r="G237" s="171"/>
      <c r="H237" s="2">
        <f t="shared" si="10"/>
        <v>0</v>
      </c>
      <c r="I237" s="194"/>
    </row>
    <row r="238" spans="1:9" s="35" customFormat="1" ht="30" customHeight="1">
      <c r="A238" s="24" t="s">
        <v>127</v>
      </c>
      <c r="B238" s="9"/>
      <c r="C238" s="140" t="s">
        <v>110</v>
      </c>
      <c r="D238" s="6" t="s">
        <v>28</v>
      </c>
      <c r="E238" s="1" t="s">
        <v>33</v>
      </c>
      <c r="F238" s="7">
        <v>220</v>
      </c>
      <c r="G238" s="171"/>
      <c r="H238" s="2">
        <f t="shared" si="10"/>
        <v>0</v>
      </c>
      <c r="I238" s="194"/>
    </row>
    <row r="239" spans="1:9" s="35" customFormat="1" ht="30" customHeight="1">
      <c r="A239" s="24" t="s">
        <v>190</v>
      </c>
      <c r="B239" s="4" t="s">
        <v>284</v>
      </c>
      <c r="C239" s="140" t="s">
        <v>192</v>
      </c>
      <c r="D239" s="6" t="s">
        <v>150</v>
      </c>
      <c r="E239" s="1"/>
      <c r="F239" s="7"/>
      <c r="G239" s="2"/>
      <c r="H239" s="2">
        <f t="shared" si="10"/>
        <v>0</v>
      </c>
      <c r="I239" s="194"/>
    </row>
    <row r="240" spans="1:9" ht="75" customHeight="1">
      <c r="A240" s="24" t="s">
        <v>193</v>
      </c>
      <c r="B240" s="3" t="s">
        <v>95</v>
      </c>
      <c r="C240" s="140" t="s">
        <v>448</v>
      </c>
      <c r="D240" s="6" t="s">
        <v>194</v>
      </c>
      <c r="E240" s="1" t="s">
        <v>37</v>
      </c>
      <c r="F240" s="8">
        <v>740</v>
      </c>
      <c r="G240" s="171"/>
      <c r="H240" s="2">
        <f t="shared" si="10"/>
        <v>0</v>
      </c>
      <c r="I240" s="194"/>
    </row>
    <row r="241" spans="1:9" ht="75" customHeight="1">
      <c r="A241" s="24" t="s">
        <v>418</v>
      </c>
      <c r="B241" s="3" t="s">
        <v>96</v>
      </c>
      <c r="C241" s="140" t="s">
        <v>449</v>
      </c>
      <c r="D241" s="6" t="s">
        <v>419</v>
      </c>
      <c r="E241" s="1" t="s">
        <v>37</v>
      </c>
      <c r="F241" s="8">
        <v>10</v>
      </c>
      <c r="G241" s="171"/>
      <c r="H241" s="2">
        <f t="shared" si="10"/>
        <v>0</v>
      </c>
      <c r="I241" s="194"/>
    </row>
    <row r="242" spans="1:9" ht="75" customHeight="1">
      <c r="A242" s="24" t="s">
        <v>420</v>
      </c>
      <c r="B242" s="3" t="s">
        <v>97</v>
      </c>
      <c r="C242" s="140" t="s">
        <v>421</v>
      </c>
      <c r="D242" s="6" t="s">
        <v>194</v>
      </c>
      <c r="E242" s="1" t="s">
        <v>37</v>
      </c>
      <c r="F242" s="8">
        <v>14</v>
      </c>
      <c r="G242" s="171"/>
      <c r="H242" s="2">
        <f t="shared" si="10"/>
        <v>0</v>
      </c>
      <c r="I242" s="194"/>
    </row>
    <row r="243" spans="1:9" s="35" customFormat="1" ht="30" customHeight="1">
      <c r="A243" s="24" t="s">
        <v>129</v>
      </c>
      <c r="B243" s="4" t="s">
        <v>285</v>
      </c>
      <c r="C243" s="140" t="s">
        <v>24</v>
      </c>
      <c r="D243" s="6" t="s">
        <v>150</v>
      </c>
      <c r="E243" s="1"/>
      <c r="F243" s="7"/>
      <c r="G243" s="2"/>
      <c r="H243" s="2"/>
      <c r="I243" s="194"/>
    </row>
    <row r="244" spans="1:9" s="35" customFormat="1" ht="39.75" customHeight="1">
      <c r="A244" s="24" t="s">
        <v>196</v>
      </c>
      <c r="B244" s="3" t="s">
        <v>95</v>
      </c>
      <c r="C244" s="140" t="s">
        <v>415</v>
      </c>
      <c r="D244" s="6" t="s">
        <v>197</v>
      </c>
      <c r="E244" s="1" t="s">
        <v>37</v>
      </c>
      <c r="F244" s="7">
        <v>10</v>
      </c>
      <c r="G244" s="171"/>
      <c r="H244" s="2">
        <f t="shared" si="10"/>
        <v>0</v>
      </c>
      <c r="I244" s="194"/>
    </row>
    <row r="245" spans="1:9" s="35" customFormat="1" ht="30" customHeight="1">
      <c r="A245" s="24" t="s">
        <v>135</v>
      </c>
      <c r="B245" s="53" t="s">
        <v>96</v>
      </c>
      <c r="C245" s="142" t="s">
        <v>441</v>
      </c>
      <c r="D245" s="54" t="s">
        <v>429</v>
      </c>
      <c r="E245" s="109" t="s">
        <v>37</v>
      </c>
      <c r="F245" s="55">
        <v>14</v>
      </c>
      <c r="G245" s="172"/>
      <c r="H245" s="122">
        <f t="shared" si="10"/>
        <v>0</v>
      </c>
      <c r="I245" s="194"/>
    </row>
    <row r="246" spans="1:9" s="35" customFormat="1" ht="39.75" customHeight="1">
      <c r="A246" s="24" t="s">
        <v>136</v>
      </c>
      <c r="B246" s="4" t="s">
        <v>286</v>
      </c>
      <c r="C246" s="140" t="s">
        <v>100</v>
      </c>
      <c r="D246" s="6" t="s">
        <v>99</v>
      </c>
      <c r="E246" s="143"/>
      <c r="F246" s="7"/>
      <c r="G246" s="2"/>
      <c r="H246" s="2"/>
      <c r="I246" s="194"/>
    </row>
    <row r="247" spans="1:9" s="35" customFormat="1" ht="30" customHeight="1">
      <c r="A247" s="24" t="s">
        <v>137</v>
      </c>
      <c r="B247" s="3" t="s">
        <v>95</v>
      </c>
      <c r="C247" s="140" t="s">
        <v>101</v>
      </c>
      <c r="D247" s="6"/>
      <c r="E247" s="1"/>
      <c r="F247" s="7"/>
      <c r="G247" s="2"/>
      <c r="H247" s="2"/>
      <c r="I247" s="194"/>
    </row>
    <row r="248" spans="1:9" s="35" customFormat="1" ht="30" customHeight="1">
      <c r="A248" s="24" t="s">
        <v>138</v>
      </c>
      <c r="B248" s="9"/>
      <c r="C248" s="140" t="s">
        <v>113</v>
      </c>
      <c r="D248" s="6"/>
      <c r="E248" s="1" t="s">
        <v>35</v>
      </c>
      <c r="F248" s="7">
        <v>790</v>
      </c>
      <c r="G248" s="171"/>
      <c r="H248" s="2">
        <f t="shared" si="10"/>
        <v>0</v>
      </c>
      <c r="I248" s="194"/>
    </row>
    <row r="249" spans="1:9" s="35" customFormat="1" ht="30" customHeight="1">
      <c r="A249" s="24" t="s">
        <v>139</v>
      </c>
      <c r="B249" s="3" t="s">
        <v>96</v>
      </c>
      <c r="C249" s="140" t="s">
        <v>102</v>
      </c>
      <c r="D249" s="6"/>
      <c r="E249" s="1"/>
      <c r="F249" s="7"/>
      <c r="G249" s="2"/>
      <c r="H249" s="2"/>
      <c r="I249" s="194"/>
    </row>
    <row r="250" spans="1:9" s="35" customFormat="1" ht="30" customHeight="1">
      <c r="A250" s="24" t="s">
        <v>140</v>
      </c>
      <c r="B250" s="9"/>
      <c r="C250" s="140" t="s">
        <v>113</v>
      </c>
      <c r="D250" s="6"/>
      <c r="E250" s="1" t="s">
        <v>35</v>
      </c>
      <c r="F250" s="7">
        <v>10</v>
      </c>
      <c r="G250" s="171"/>
      <c r="H250" s="2">
        <f t="shared" si="10"/>
        <v>0</v>
      </c>
      <c r="I250" s="194"/>
    </row>
    <row r="251" spans="1:9" s="36" customFormat="1" ht="30" customHeight="1">
      <c r="A251" s="24" t="s">
        <v>141</v>
      </c>
      <c r="B251" s="4" t="s">
        <v>287</v>
      </c>
      <c r="C251" s="140" t="s">
        <v>11</v>
      </c>
      <c r="D251" s="6" t="s">
        <v>10</v>
      </c>
      <c r="E251" s="1"/>
      <c r="F251" s="7"/>
      <c r="G251" s="2"/>
      <c r="H251" s="2"/>
      <c r="I251" s="194"/>
    </row>
    <row r="252" spans="1:9" s="37" customFormat="1" ht="30" customHeight="1">
      <c r="A252" s="24" t="s">
        <v>142</v>
      </c>
      <c r="B252" s="3" t="s">
        <v>95</v>
      </c>
      <c r="C252" s="140" t="s">
        <v>7</v>
      </c>
      <c r="D252" s="6" t="s">
        <v>28</v>
      </c>
      <c r="E252" s="1" t="s">
        <v>33</v>
      </c>
      <c r="F252" s="7">
        <v>150</v>
      </c>
      <c r="G252" s="171"/>
      <c r="H252" s="2">
        <f t="shared" si="10"/>
        <v>0</v>
      </c>
      <c r="I252" s="194"/>
    </row>
    <row r="253" spans="1:9" s="36" customFormat="1" ht="58.5" customHeight="1">
      <c r="A253" s="24" t="s">
        <v>200</v>
      </c>
      <c r="B253" s="4" t="s">
        <v>288</v>
      </c>
      <c r="C253" s="140" t="s">
        <v>202</v>
      </c>
      <c r="D253" s="6" t="s">
        <v>551</v>
      </c>
      <c r="E253" s="1" t="s">
        <v>33</v>
      </c>
      <c r="F253" s="8">
        <v>2850</v>
      </c>
      <c r="G253" s="171"/>
      <c r="H253" s="2">
        <f t="shared" si="10"/>
        <v>0</v>
      </c>
      <c r="I253" s="194"/>
    </row>
    <row r="254" spans="1:9" s="35" customFormat="1" ht="30" customHeight="1">
      <c r="A254" s="24" t="s">
        <v>204</v>
      </c>
      <c r="B254" s="4" t="s">
        <v>289</v>
      </c>
      <c r="C254" s="140" t="s">
        <v>206</v>
      </c>
      <c r="D254" s="6" t="s">
        <v>210</v>
      </c>
      <c r="E254" s="1" t="s">
        <v>33</v>
      </c>
      <c r="F254" s="7">
        <v>650</v>
      </c>
      <c r="G254" s="171"/>
      <c r="H254" s="2">
        <f t="shared" si="10"/>
        <v>0</v>
      </c>
      <c r="I254" s="194"/>
    </row>
    <row r="255" spans="1:9" s="35" customFormat="1" ht="30" customHeight="1">
      <c r="A255" s="24" t="s">
        <v>207</v>
      </c>
      <c r="B255" s="4" t="s">
        <v>290</v>
      </c>
      <c r="C255" s="140" t="s">
        <v>209</v>
      </c>
      <c r="D255" s="6" t="s">
        <v>550</v>
      </c>
      <c r="E255" s="1" t="s">
        <v>33</v>
      </c>
      <c r="F255" s="8">
        <v>2850</v>
      </c>
      <c r="G255" s="171"/>
      <c r="H255" s="2">
        <f t="shared" si="10"/>
        <v>0</v>
      </c>
      <c r="I255" s="194"/>
    </row>
    <row r="256" spans="1:9" s="35" customFormat="1" ht="30" customHeight="1">
      <c r="A256" s="24" t="s">
        <v>211</v>
      </c>
      <c r="B256" s="4" t="s">
        <v>291</v>
      </c>
      <c r="C256" s="140" t="s">
        <v>213</v>
      </c>
      <c r="D256" s="6" t="s">
        <v>550</v>
      </c>
      <c r="E256" s="1" t="s">
        <v>37</v>
      </c>
      <c r="F256" s="8">
        <v>740</v>
      </c>
      <c r="G256" s="171"/>
      <c r="H256" s="2">
        <f t="shared" si="10"/>
        <v>0</v>
      </c>
      <c r="I256" s="194"/>
    </row>
    <row r="257" spans="1:9" ht="30" customHeight="1">
      <c r="A257" s="21"/>
      <c r="B257" s="27"/>
      <c r="C257" s="139" t="s">
        <v>51</v>
      </c>
      <c r="D257" s="29"/>
      <c r="E257" s="29"/>
      <c r="F257" s="29"/>
      <c r="G257" s="115"/>
      <c r="H257" s="121"/>
      <c r="I257" s="194"/>
    </row>
    <row r="258" spans="1:9" ht="30" customHeight="1">
      <c r="A258" s="22" t="s">
        <v>145</v>
      </c>
      <c r="B258" s="4" t="s">
        <v>292</v>
      </c>
      <c r="C258" s="140" t="s">
        <v>9</v>
      </c>
      <c r="D258" s="6" t="s">
        <v>151</v>
      </c>
      <c r="E258" s="1" t="s">
        <v>37</v>
      </c>
      <c r="F258" s="8">
        <v>600</v>
      </c>
      <c r="G258" s="171"/>
      <c r="H258" s="46">
        <f>ROUND(G258,2)*F258</f>
        <v>0</v>
      </c>
      <c r="I258" s="194"/>
    </row>
    <row r="259" spans="1:9" ht="15" customHeight="1">
      <c r="A259" s="22"/>
      <c r="B259" s="4"/>
      <c r="C259" s="140"/>
      <c r="D259" s="6"/>
      <c r="E259" s="1"/>
      <c r="F259" s="8"/>
      <c r="G259" s="2"/>
      <c r="H259" s="46"/>
      <c r="I259" s="194"/>
    </row>
    <row r="260" spans="1:9" ht="30" customHeight="1">
      <c r="A260" s="21"/>
      <c r="B260" s="27"/>
      <c r="C260" s="139" t="s">
        <v>52</v>
      </c>
      <c r="D260" s="29"/>
      <c r="E260" s="29"/>
      <c r="F260" s="29"/>
      <c r="G260" s="115"/>
      <c r="H260" s="121"/>
      <c r="I260" s="194"/>
    </row>
    <row r="261" spans="1:9" ht="30" customHeight="1">
      <c r="A261" s="22" t="s">
        <v>57</v>
      </c>
      <c r="B261" s="4" t="s">
        <v>293</v>
      </c>
      <c r="C261" s="140" t="s">
        <v>115</v>
      </c>
      <c r="D261" s="6" t="s">
        <v>476</v>
      </c>
      <c r="E261" s="1"/>
      <c r="F261" s="8"/>
      <c r="G261" s="2"/>
      <c r="H261" s="46"/>
      <c r="I261" s="194"/>
    </row>
    <row r="262" spans="1:9" ht="30" customHeight="1">
      <c r="A262" s="22" t="s">
        <v>58</v>
      </c>
      <c r="B262" s="3" t="s">
        <v>95</v>
      </c>
      <c r="C262" s="140" t="s">
        <v>116</v>
      </c>
      <c r="D262" s="6"/>
      <c r="E262" s="1" t="s">
        <v>36</v>
      </c>
      <c r="F262" s="8">
        <v>8</v>
      </c>
      <c r="G262" s="171"/>
      <c r="H262" s="46">
        <f aca="true" t="shared" si="11" ref="H262:H271">ROUND(G262,2)*F262</f>
        <v>0</v>
      </c>
      <c r="I262" s="194"/>
    </row>
    <row r="263" spans="1:9" s="17" customFormat="1" ht="30" customHeight="1">
      <c r="A263" s="22" t="s">
        <v>0</v>
      </c>
      <c r="B263" s="4" t="s">
        <v>294</v>
      </c>
      <c r="C263" s="140" t="s">
        <v>122</v>
      </c>
      <c r="D263" s="6" t="s">
        <v>476</v>
      </c>
      <c r="E263" s="1" t="s">
        <v>37</v>
      </c>
      <c r="F263" s="8">
        <v>20</v>
      </c>
      <c r="G263" s="171"/>
      <c r="H263" s="46">
        <f t="shared" si="11"/>
        <v>0</v>
      </c>
      <c r="I263" s="194"/>
    </row>
    <row r="264" spans="1:9" s="39" customFormat="1" ht="39.75" customHeight="1">
      <c r="A264" s="22" t="s">
        <v>1</v>
      </c>
      <c r="B264" s="4" t="s">
        <v>297</v>
      </c>
      <c r="C264" s="148" t="s">
        <v>117</v>
      </c>
      <c r="D264" s="6" t="s">
        <v>476</v>
      </c>
      <c r="E264" s="1"/>
      <c r="F264" s="8"/>
      <c r="G264" s="2"/>
      <c r="H264" s="46"/>
      <c r="I264" s="194"/>
    </row>
    <row r="265" spans="1:9" s="40" customFormat="1" ht="39.75" customHeight="1">
      <c r="A265" s="22" t="s">
        <v>2</v>
      </c>
      <c r="B265" s="3" t="s">
        <v>95</v>
      </c>
      <c r="C265" s="140" t="s">
        <v>118</v>
      </c>
      <c r="D265" s="6"/>
      <c r="E265" s="1" t="s">
        <v>36</v>
      </c>
      <c r="F265" s="8">
        <v>1</v>
      </c>
      <c r="G265" s="171"/>
      <c r="H265" s="46">
        <f t="shared" si="11"/>
        <v>0</v>
      </c>
      <c r="I265" s="194"/>
    </row>
    <row r="266" spans="1:9" s="40" customFormat="1" ht="39.75" customHeight="1">
      <c r="A266" s="22" t="s">
        <v>3</v>
      </c>
      <c r="B266" s="3" t="s">
        <v>96</v>
      </c>
      <c r="C266" s="140" t="s">
        <v>119</v>
      </c>
      <c r="D266" s="6"/>
      <c r="E266" s="1" t="s">
        <v>36</v>
      </c>
      <c r="F266" s="8">
        <v>1</v>
      </c>
      <c r="G266" s="171"/>
      <c r="H266" s="46">
        <f t="shared" si="11"/>
        <v>0</v>
      </c>
      <c r="I266" s="194"/>
    </row>
    <row r="267" spans="1:9" s="35" customFormat="1" ht="39.75" customHeight="1">
      <c r="A267" s="22" t="s">
        <v>295</v>
      </c>
      <c r="B267" s="3" t="s">
        <v>97</v>
      </c>
      <c r="C267" s="140" t="s">
        <v>296</v>
      </c>
      <c r="D267" s="6"/>
      <c r="E267" s="1" t="s">
        <v>36</v>
      </c>
      <c r="F267" s="8">
        <v>1</v>
      </c>
      <c r="G267" s="171"/>
      <c r="H267" s="46">
        <f t="shared" si="11"/>
        <v>0</v>
      </c>
      <c r="I267" s="194"/>
    </row>
    <row r="268" spans="1:9" s="42" customFormat="1" ht="39.75" customHeight="1">
      <c r="A268" s="22" t="s">
        <v>4</v>
      </c>
      <c r="B268" s="4" t="s">
        <v>298</v>
      </c>
      <c r="C268" s="148" t="s">
        <v>120</v>
      </c>
      <c r="D268" s="6" t="s">
        <v>476</v>
      </c>
      <c r="E268" s="1"/>
      <c r="F268" s="8"/>
      <c r="G268" s="2"/>
      <c r="H268" s="46"/>
      <c r="I268" s="194"/>
    </row>
    <row r="269" spans="1:9" s="42" customFormat="1" ht="30" customHeight="1">
      <c r="A269" s="22" t="s">
        <v>5</v>
      </c>
      <c r="B269" s="3" t="s">
        <v>95</v>
      </c>
      <c r="C269" s="148" t="s">
        <v>155</v>
      </c>
      <c r="D269" s="6"/>
      <c r="E269" s="1" t="s">
        <v>36</v>
      </c>
      <c r="F269" s="8">
        <v>8</v>
      </c>
      <c r="G269" s="171"/>
      <c r="H269" s="46">
        <f t="shared" si="11"/>
        <v>0</v>
      </c>
      <c r="I269" s="194"/>
    </row>
    <row r="270" spans="1:9" ht="30" customHeight="1">
      <c r="A270" s="22" t="s">
        <v>409</v>
      </c>
      <c r="B270" s="4" t="s">
        <v>299</v>
      </c>
      <c r="C270" s="140" t="s">
        <v>410</v>
      </c>
      <c r="D270" s="6" t="s">
        <v>476</v>
      </c>
      <c r="E270" s="1" t="s">
        <v>36</v>
      </c>
      <c r="F270" s="8">
        <v>6</v>
      </c>
      <c r="G270" s="171"/>
      <c r="H270" s="46">
        <f t="shared" si="11"/>
        <v>0</v>
      </c>
      <c r="I270" s="194"/>
    </row>
    <row r="271" spans="1:9" s="35" customFormat="1" ht="30" customHeight="1">
      <c r="A271" s="22" t="s">
        <v>121</v>
      </c>
      <c r="B271" s="4" t="s">
        <v>300</v>
      </c>
      <c r="C271" s="140" t="s">
        <v>89</v>
      </c>
      <c r="D271" s="6" t="s">
        <v>152</v>
      </c>
      <c r="E271" s="1" t="s">
        <v>37</v>
      </c>
      <c r="F271" s="8">
        <v>96</v>
      </c>
      <c r="G271" s="171"/>
      <c r="H271" s="46">
        <f t="shared" si="11"/>
        <v>0</v>
      </c>
      <c r="I271" s="194"/>
    </row>
    <row r="272" spans="1:9" s="35" customFormat="1" ht="15" customHeight="1">
      <c r="A272" s="22"/>
      <c r="B272" s="4"/>
      <c r="C272" s="140"/>
      <c r="D272" s="6"/>
      <c r="E272" s="1"/>
      <c r="F272" s="8"/>
      <c r="G272" s="2"/>
      <c r="H272" s="46"/>
      <c r="I272" s="194"/>
    </row>
    <row r="273" spans="1:9" ht="30" customHeight="1">
      <c r="A273" s="21"/>
      <c r="B273" s="27"/>
      <c r="C273" s="139" t="s">
        <v>53</v>
      </c>
      <c r="D273" s="29"/>
      <c r="E273" s="29"/>
      <c r="F273" s="29"/>
      <c r="G273" s="115"/>
      <c r="H273" s="121"/>
      <c r="I273" s="194"/>
    </row>
    <row r="274" spans="1:9" s="35" customFormat="1" ht="39.75" customHeight="1">
      <c r="A274" s="22" t="s">
        <v>59</v>
      </c>
      <c r="B274" s="4" t="s">
        <v>301</v>
      </c>
      <c r="C274" s="140" t="s">
        <v>17</v>
      </c>
      <c r="D274" s="6" t="s">
        <v>49</v>
      </c>
      <c r="E274" s="1" t="s">
        <v>36</v>
      </c>
      <c r="F274" s="8">
        <v>3</v>
      </c>
      <c r="G274" s="171"/>
      <c r="H274" s="46">
        <f>ROUND(G274,2)*F274</f>
        <v>0</v>
      </c>
      <c r="I274" s="194"/>
    </row>
    <row r="275" spans="1:9" ht="39.75" customHeight="1">
      <c r="A275" s="22" t="s">
        <v>60</v>
      </c>
      <c r="B275" s="4" t="s">
        <v>303</v>
      </c>
      <c r="C275" s="140" t="s">
        <v>18</v>
      </c>
      <c r="D275" s="6" t="s">
        <v>49</v>
      </c>
      <c r="E275" s="1"/>
      <c r="F275" s="8"/>
      <c r="G275" s="2"/>
      <c r="H275" s="46"/>
      <c r="I275" s="194"/>
    </row>
    <row r="276" spans="1:9" s="35" customFormat="1" ht="30" customHeight="1">
      <c r="A276" s="22" t="s">
        <v>61</v>
      </c>
      <c r="B276" s="3" t="s">
        <v>95</v>
      </c>
      <c r="C276" s="140" t="s">
        <v>46</v>
      </c>
      <c r="D276" s="6"/>
      <c r="E276" s="1" t="s">
        <v>36</v>
      </c>
      <c r="F276" s="8">
        <v>3</v>
      </c>
      <c r="G276" s="171"/>
      <c r="H276" s="46">
        <f aca="true" t="shared" si="12" ref="H276:H281">ROUND(G276,2)*F276</f>
        <v>0</v>
      </c>
      <c r="I276" s="194"/>
    </row>
    <row r="277" spans="1:9" s="35" customFormat="1" ht="30" customHeight="1">
      <c r="A277" s="22" t="s">
        <v>62</v>
      </c>
      <c r="B277" s="3" t="s">
        <v>96</v>
      </c>
      <c r="C277" s="140" t="s">
        <v>144</v>
      </c>
      <c r="D277" s="6"/>
      <c r="E277" s="1" t="s">
        <v>36</v>
      </c>
      <c r="F277" s="8">
        <v>5</v>
      </c>
      <c r="G277" s="171"/>
      <c r="H277" s="46">
        <f t="shared" si="12"/>
        <v>0</v>
      </c>
      <c r="I277" s="194"/>
    </row>
    <row r="278" spans="1:9" s="43" customFormat="1" ht="39.75" customHeight="1">
      <c r="A278" s="22" t="s">
        <v>302</v>
      </c>
      <c r="B278" s="4" t="s">
        <v>305</v>
      </c>
      <c r="C278" s="140" t="s">
        <v>304</v>
      </c>
      <c r="D278" s="6" t="s">
        <v>49</v>
      </c>
      <c r="E278" s="1" t="s">
        <v>36</v>
      </c>
      <c r="F278" s="8">
        <v>6</v>
      </c>
      <c r="G278" s="171"/>
      <c r="H278" s="46">
        <f t="shared" si="12"/>
        <v>0</v>
      </c>
      <c r="I278" s="194"/>
    </row>
    <row r="279" spans="1:9" ht="39.75" customHeight="1">
      <c r="A279" s="22" t="s">
        <v>63</v>
      </c>
      <c r="B279" s="4" t="s">
        <v>306</v>
      </c>
      <c r="C279" s="140" t="s">
        <v>21</v>
      </c>
      <c r="D279" s="6" t="s">
        <v>49</v>
      </c>
      <c r="E279" s="1" t="s">
        <v>36</v>
      </c>
      <c r="F279" s="8">
        <v>1</v>
      </c>
      <c r="G279" s="171"/>
      <c r="H279" s="46">
        <f t="shared" si="12"/>
        <v>0</v>
      </c>
      <c r="I279" s="194"/>
    </row>
    <row r="280" spans="1:9" s="35" customFormat="1" ht="39.75" customHeight="1">
      <c r="A280" s="22" t="s">
        <v>64</v>
      </c>
      <c r="B280" s="4" t="s">
        <v>307</v>
      </c>
      <c r="C280" s="140" t="s">
        <v>20</v>
      </c>
      <c r="D280" s="6" t="s">
        <v>49</v>
      </c>
      <c r="E280" s="1" t="s">
        <v>36</v>
      </c>
      <c r="F280" s="8">
        <v>6</v>
      </c>
      <c r="G280" s="171"/>
      <c r="H280" s="46">
        <f t="shared" si="12"/>
        <v>0</v>
      </c>
      <c r="I280" s="194"/>
    </row>
    <row r="281" spans="1:9" s="35" customFormat="1" ht="39.75" customHeight="1">
      <c r="A281" s="22" t="s">
        <v>65</v>
      </c>
      <c r="B281" s="4" t="s">
        <v>308</v>
      </c>
      <c r="C281" s="140" t="s">
        <v>19</v>
      </c>
      <c r="D281" s="6" t="s">
        <v>49</v>
      </c>
      <c r="E281" s="1" t="s">
        <v>36</v>
      </c>
      <c r="F281" s="8">
        <v>2</v>
      </c>
      <c r="G281" s="171"/>
      <c r="H281" s="46">
        <f t="shared" si="12"/>
        <v>0</v>
      </c>
      <c r="I281" s="194"/>
    </row>
    <row r="282" spans="1:9" s="15" customFormat="1" ht="15" customHeight="1">
      <c r="A282" s="22"/>
      <c r="B282" s="4"/>
      <c r="C282" s="140"/>
      <c r="D282" s="6"/>
      <c r="E282" s="1"/>
      <c r="F282" s="8"/>
      <c r="G282" s="2"/>
      <c r="H282" s="46"/>
      <c r="I282" s="194"/>
    </row>
    <row r="283" spans="1:9" ht="30" customHeight="1">
      <c r="A283" s="21"/>
      <c r="B283" s="27"/>
      <c r="C283" s="139" t="s">
        <v>54</v>
      </c>
      <c r="D283" s="29"/>
      <c r="E283" s="29"/>
      <c r="F283" s="29"/>
      <c r="G283" s="115"/>
      <c r="H283" s="121"/>
      <c r="I283" s="194"/>
    </row>
    <row r="284" spans="1:9" ht="30" customHeight="1">
      <c r="A284" s="24" t="s">
        <v>66</v>
      </c>
      <c r="B284" s="4" t="s">
        <v>427</v>
      </c>
      <c r="C284" s="140" t="s">
        <v>22</v>
      </c>
      <c r="D284" s="6" t="s">
        <v>8</v>
      </c>
      <c r="E284" s="1"/>
      <c r="F284" s="7"/>
      <c r="G284" s="2" t="s">
        <v>28</v>
      </c>
      <c r="H284" s="2"/>
      <c r="I284" s="194"/>
    </row>
    <row r="285" spans="1:9" s="35" customFormat="1" ht="30" customHeight="1">
      <c r="A285" s="24" t="s">
        <v>67</v>
      </c>
      <c r="B285" s="3" t="s">
        <v>95</v>
      </c>
      <c r="C285" s="140" t="s">
        <v>47</v>
      </c>
      <c r="D285" s="6"/>
      <c r="E285" s="1" t="s">
        <v>33</v>
      </c>
      <c r="F285" s="7">
        <v>300</v>
      </c>
      <c r="G285" s="171"/>
      <c r="H285" s="2">
        <f>ROUND(G285,2)*F285</f>
        <v>0</v>
      </c>
      <c r="I285" s="194"/>
    </row>
    <row r="286" spans="1:9" s="35" customFormat="1" ht="30" customHeight="1">
      <c r="A286" s="24" t="s">
        <v>68</v>
      </c>
      <c r="B286" s="3" t="s">
        <v>96</v>
      </c>
      <c r="C286" s="140" t="s">
        <v>48</v>
      </c>
      <c r="D286" s="6"/>
      <c r="E286" s="1" t="s">
        <v>33</v>
      </c>
      <c r="F286" s="7">
        <v>1300</v>
      </c>
      <c r="G286" s="171"/>
      <c r="H286" s="2">
        <f>ROUND(G286,2)*F286</f>
        <v>0</v>
      </c>
      <c r="I286" s="194"/>
    </row>
    <row r="287" spans="1:9" ht="30" customHeight="1" thickBot="1">
      <c r="A287" s="26"/>
      <c r="B287" s="44" t="str">
        <f>B225</f>
        <v>D</v>
      </c>
      <c r="C287" s="149" t="str">
        <f>C225</f>
        <v>CENTENNIAL STREET -  from Mathers Ave.  to Taylor Ave. CRACK AND SEAT</v>
      </c>
      <c r="D287" s="31"/>
      <c r="E287" s="31"/>
      <c r="F287" s="31"/>
      <c r="G287" s="116" t="s">
        <v>38</v>
      </c>
      <c r="H287" s="125">
        <f>SUM(H227:H286)</f>
        <v>0</v>
      </c>
      <c r="I287" s="194"/>
    </row>
    <row r="288" spans="1:9" s="30" customFormat="1" ht="30" customHeight="1" thickTop="1">
      <c r="A288" s="58"/>
      <c r="B288" s="32" t="s">
        <v>309</v>
      </c>
      <c r="C288" s="138" t="s">
        <v>404</v>
      </c>
      <c r="D288" s="33"/>
      <c r="E288" s="34"/>
      <c r="F288" s="34"/>
      <c r="G288" s="120"/>
      <c r="H288" s="120"/>
      <c r="I288" s="194"/>
    </row>
    <row r="289" spans="1:9" ht="30" customHeight="1">
      <c r="A289" s="21"/>
      <c r="B289" s="27"/>
      <c r="C289" s="139" t="s">
        <v>50</v>
      </c>
      <c r="D289" s="28"/>
      <c r="E289" s="28"/>
      <c r="F289" s="28"/>
      <c r="G289" s="115"/>
      <c r="H289" s="121"/>
      <c r="I289" s="194"/>
    </row>
    <row r="290" spans="1:9" ht="39.75" customHeight="1">
      <c r="A290" s="23" t="s">
        <v>71</v>
      </c>
      <c r="B290" s="4" t="s">
        <v>310</v>
      </c>
      <c r="C290" s="140" t="s">
        <v>278</v>
      </c>
      <c r="D290" s="6" t="s">
        <v>148</v>
      </c>
      <c r="E290" s="1" t="s">
        <v>34</v>
      </c>
      <c r="F290" s="7">
        <v>30</v>
      </c>
      <c r="G290" s="171"/>
      <c r="H290" s="2">
        <f>ROUND(G290,2)*F290</f>
        <v>0</v>
      </c>
      <c r="I290" s="194"/>
    </row>
    <row r="291" spans="1:9" s="35" customFormat="1" ht="30" customHeight="1">
      <c r="A291" s="22" t="s">
        <v>72</v>
      </c>
      <c r="B291" s="4" t="s">
        <v>341</v>
      </c>
      <c r="C291" s="140" t="s">
        <v>16</v>
      </c>
      <c r="D291" s="6" t="s">
        <v>147</v>
      </c>
      <c r="E291" s="1" t="s">
        <v>33</v>
      </c>
      <c r="F291" s="7">
        <v>400</v>
      </c>
      <c r="G291" s="171"/>
      <c r="H291" s="2">
        <f>ROUND(G291,2)*F291</f>
        <v>0</v>
      </c>
      <c r="I291" s="194"/>
    </row>
    <row r="292" spans="1:9" s="35" customFormat="1" ht="39.75" customHeight="1">
      <c r="A292" s="23" t="s">
        <v>73</v>
      </c>
      <c r="B292" s="4" t="s">
        <v>312</v>
      </c>
      <c r="C292" s="140" t="s">
        <v>90</v>
      </c>
      <c r="D292" s="6" t="s">
        <v>153</v>
      </c>
      <c r="E292" s="1" t="s">
        <v>33</v>
      </c>
      <c r="F292" s="7">
        <v>100</v>
      </c>
      <c r="G292" s="171"/>
      <c r="H292" s="2">
        <f>ROUND(G292,2)*F292</f>
        <v>0</v>
      </c>
      <c r="I292" s="194"/>
    </row>
    <row r="293" spans="1:9" s="35" customFormat="1" ht="15" customHeight="1">
      <c r="A293" s="23"/>
      <c r="B293" s="4"/>
      <c r="C293" s="140"/>
      <c r="D293" s="6"/>
      <c r="E293" s="1"/>
      <c r="F293" s="7"/>
      <c r="G293" s="2"/>
      <c r="H293" s="2"/>
      <c r="I293" s="194"/>
    </row>
    <row r="294" spans="1:9" ht="30" customHeight="1">
      <c r="A294" s="21"/>
      <c r="B294" s="27"/>
      <c r="C294" s="141" t="s">
        <v>123</v>
      </c>
      <c r="D294" s="29"/>
      <c r="E294" s="29"/>
      <c r="F294" s="29"/>
      <c r="G294" s="115"/>
      <c r="H294" s="121"/>
      <c r="I294" s="194"/>
    </row>
    <row r="295" spans="1:9" ht="30" customHeight="1">
      <c r="A295" s="24" t="s">
        <v>103</v>
      </c>
      <c r="B295" s="4" t="s">
        <v>313</v>
      </c>
      <c r="C295" s="140" t="s">
        <v>91</v>
      </c>
      <c r="D295" s="6" t="s">
        <v>147</v>
      </c>
      <c r="E295" s="1"/>
      <c r="F295" s="7"/>
      <c r="G295" s="2"/>
      <c r="H295" s="2"/>
      <c r="I295" s="194"/>
    </row>
    <row r="296" spans="1:9" s="35" customFormat="1" ht="30" customHeight="1">
      <c r="A296" s="24" t="s">
        <v>126</v>
      </c>
      <c r="B296" s="3" t="s">
        <v>95</v>
      </c>
      <c r="C296" s="140" t="s">
        <v>92</v>
      </c>
      <c r="D296" s="6" t="s">
        <v>28</v>
      </c>
      <c r="E296" s="1" t="s">
        <v>33</v>
      </c>
      <c r="F296" s="7">
        <v>250</v>
      </c>
      <c r="G296" s="171"/>
      <c r="H296" s="2">
        <f aca="true" t="shared" si="13" ref="H296:H321">ROUND(G296,2)*F296</f>
        <v>0</v>
      </c>
      <c r="I296" s="194"/>
    </row>
    <row r="297" spans="1:9" ht="39.75" customHeight="1">
      <c r="A297" s="24" t="s">
        <v>56</v>
      </c>
      <c r="B297" s="4" t="s">
        <v>314</v>
      </c>
      <c r="C297" s="140" t="s">
        <v>94</v>
      </c>
      <c r="D297" s="6" t="s">
        <v>149</v>
      </c>
      <c r="E297" s="1"/>
      <c r="F297" s="7"/>
      <c r="G297" s="2"/>
      <c r="H297" s="2"/>
      <c r="I297" s="194"/>
    </row>
    <row r="298" spans="1:9" s="35" customFormat="1" ht="30" customHeight="1">
      <c r="A298" s="24" t="s">
        <v>86</v>
      </c>
      <c r="B298" s="3" t="s">
        <v>95</v>
      </c>
      <c r="C298" s="140" t="s">
        <v>93</v>
      </c>
      <c r="D298" s="6" t="s">
        <v>108</v>
      </c>
      <c r="E298" s="1"/>
      <c r="F298" s="7"/>
      <c r="G298" s="2"/>
      <c r="H298" s="2"/>
      <c r="I298" s="194"/>
    </row>
    <row r="299" spans="1:9" s="35" customFormat="1" ht="30" customHeight="1">
      <c r="A299" s="24" t="s">
        <v>87</v>
      </c>
      <c r="B299" s="9"/>
      <c r="C299" s="140" t="s">
        <v>109</v>
      </c>
      <c r="D299" s="6"/>
      <c r="E299" s="1" t="s">
        <v>33</v>
      </c>
      <c r="F299" s="7">
        <v>5</v>
      </c>
      <c r="G299" s="171"/>
      <c r="H299" s="2">
        <f t="shared" si="13"/>
        <v>0</v>
      </c>
      <c r="I299" s="194"/>
    </row>
    <row r="300" spans="1:9" s="35" customFormat="1" ht="39.75" customHeight="1">
      <c r="A300" s="24" t="s">
        <v>88</v>
      </c>
      <c r="B300" s="9"/>
      <c r="C300" s="140" t="s">
        <v>411</v>
      </c>
      <c r="D300" s="6"/>
      <c r="E300" s="1" t="s">
        <v>33</v>
      </c>
      <c r="F300" s="7">
        <v>20</v>
      </c>
      <c r="G300" s="171"/>
      <c r="H300" s="2">
        <f t="shared" si="13"/>
        <v>0</v>
      </c>
      <c r="I300" s="194"/>
    </row>
    <row r="301" spans="1:9" s="35" customFormat="1" ht="30" customHeight="1">
      <c r="A301" s="24" t="s">
        <v>127</v>
      </c>
      <c r="B301" s="9"/>
      <c r="C301" s="140" t="s">
        <v>110</v>
      </c>
      <c r="D301" s="6" t="s">
        <v>28</v>
      </c>
      <c r="E301" s="1" t="s">
        <v>33</v>
      </c>
      <c r="F301" s="7">
        <v>50</v>
      </c>
      <c r="G301" s="171"/>
      <c r="H301" s="2">
        <f t="shared" si="13"/>
        <v>0</v>
      </c>
      <c r="I301" s="194"/>
    </row>
    <row r="302" spans="1:9" s="35" customFormat="1" ht="30" customHeight="1">
      <c r="A302" s="24" t="s">
        <v>190</v>
      </c>
      <c r="B302" s="4" t="s">
        <v>315</v>
      </c>
      <c r="C302" s="140" t="s">
        <v>192</v>
      </c>
      <c r="D302" s="6" t="s">
        <v>150</v>
      </c>
      <c r="E302" s="1"/>
      <c r="F302" s="7"/>
      <c r="G302" s="2"/>
      <c r="H302" s="2"/>
      <c r="I302" s="194"/>
    </row>
    <row r="303" spans="1:9" ht="75" customHeight="1">
      <c r="A303" s="24" t="s">
        <v>193</v>
      </c>
      <c r="B303" s="3" t="s">
        <v>95</v>
      </c>
      <c r="C303" s="140" t="s">
        <v>448</v>
      </c>
      <c r="D303" s="6" t="s">
        <v>194</v>
      </c>
      <c r="E303" s="1" t="s">
        <v>37</v>
      </c>
      <c r="F303" s="8">
        <v>310</v>
      </c>
      <c r="G303" s="171"/>
      <c r="H303" s="2">
        <f t="shared" si="13"/>
        <v>0</v>
      </c>
      <c r="I303" s="194"/>
    </row>
    <row r="304" spans="1:9" ht="75" customHeight="1">
      <c r="A304" s="24" t="s">
        <v>418</v>
      </c>
      <c r="B304" s="3" t="s">
        <v>96</v>
      </c>
      <c r="C304" s="140" t="s">
        <v>449</v>
      </c>
      <c r="D304" s="6" t="s">
        <v>419</v>
      </c>
      <c r="E304" s="1" t="s">
        <v>37</v>
      </c>
      <c r="F304" s="8">
        <v>10</v>
      </c>
      <c r="G304" s="171"/>
      <c r="H304" s="2">
        <f t="shared" si="13"/>
        <v>0</v>
      </c>
      <c r="I304" s="194"/>
    </row>
    <row r="305" spans="1:9" ht="75" customHeight="1">
      <c r="A305" s="24" t="s">
        <v>420</v>
      </c>
      <c r="B305" s="3" t="s">
        <v>97</v>
      </c>
      <c r="C305" s="140" t="s">
        <v>421</v>
      </c>
      <c r="D305" s="6" t="s">
        <v>194</v>
      </c>
      <c r="E305" s="1" t="s">
        <v>37</v>
      </c>
      <c r="F305" s="8">
        <v>14</v>
      </c>
      <c r="G305" s="171"/>
      <c r="H305" s="2">
        <f t="shared" si="13"/>
        <v>0</v>
      </c>
      <c r="I305" s="194"/>
    </row>
    <row r="306" spans="1:9" s="35" customFormat="1" ht="30" customHeight="1">
      <c r="A306" s="24" t="s">
        <v>129</v>
      </c>
      <c r="B306" s="4" t="s">
        <v>316</v>
      </c>
      <c r="C306" s="140" t="s">
        <v>24</v>
      </c>
      <c r="D306" s="6" t="s">
        <v>150</v>
      </c>
      <c r="E306" s="1"/>
      <c r="F306" s="7"/>
      <c r="G306" s="2"/>
      <c r="H306" s="2"/>
      <c r="I306" s="194"/>
    </row>
    <row r="307" spans="1:9" s="35" customFormat="1" ht="39.75" customHeight="1">
      <c r="A307" s="24" t="s">
        <v>196</v>
      </c>
      <c r="B307" s="3" t="s">
        <v>95</v>
      </c>
      <c r="C307" s="140" t="s">
        <v>415</v>
      </c>
      <c r="D307" s="6" t="s">
        <v>197</v>
      </c>
      <c r="E307" s="1" t="s">
        <v>37</v>
      </c>
      <c r="F307" s="7">
        <v>10</v>
      </c>
      <c r="G307" s="171"/>
      <c r="H307" s="2">
        <f t="shared" si="13"/>
        <v>0</v>
      </c>
      <c r="I307" s="194"/>
    </row>
    <row r="308" spans="1:9" s="35" customFormat="1" ht="30" customHeight="1">
      <c r="A308" s="24" t="s">
        <v>135</v>
      </c>
      <c r="B308" s="3" t="s">
        <v>96</v>
      </c>
      <c r="C308" s="140" t="s">
        <v>443</v>
      </c>
      <c r="D308" s="6" t="s">
        <v>154</v>
      </c>
      <c r="E308" s="1" t="s">
        <v>37</v>
      </c>
      <c r="F308" s="7">
        <v>14</v>
      </c>
      <c r="G308" s="171"/>
      <c r="H308" s="2">
        <f t="shared" si="13"/>
        <v>0</v>
      </c>
      <c r="I308" s="194"/>
    </row>
    <row r="309" spans="1:9" s="35" customFormat="1" ht="39.75" customHeight="1">
      <c r="A309" s="24" t="s">
        <v>136</v>
      </c>
      <c r="B309" s="4" t="s">
        <v>317</v>
      </c>
      <c r="C309" s="140" t="s">
        <v>100</v>
      </c>
      <c r="D309" s="6" t="s">
        <v>99</v>
      </c>
      <c r="E309" s="143"/>
      <c r="F309" s="7"/>
      <c r="G309" s="2"/>
      <c r="H309" s="2"/>
      <c r="I309" s="194"/>
    </row>
    <row r="310" spans="1:9" s="35" customFormat="1" ht="30" customHeight="1">
      <c r="A310" s="24" t="s">
        <v>137</v>
      </c>
      <c r="B310" s="3" t="s">
        <v>95</v>
      </c>
      <c r="C310" s="140" t="s">
        <v>101</v>
      </c>
      <c r="D310" s="6"/>
      <c r="E310" s="1"/>
      <c r="F310" s="7"/>
      <c r="G310" s="2"/>
      <c r="H310" s="2"/>
      <c r="I310" s="194"/>
    </row>
    <row r="311" spans="1:9" s="35" customFormat="1" ht="30" customHeight="1">
      <c r="A311" s="24" t="s">
        <v>138</v>
      </c>
      <c r="B311" s="9"/>
      <c r="C311" s="140" t="s">
        <v>113</v>
      </c>
      <c r="D311" s="6"/>
      <c r="E311" s="1" t="s">
        <v>35</v>
      </c>
      <c r="F311" s="7">
        <v>340</v>
      </c>
      <c r="G311" s="171"/>
      <c r="H311" s="2">
        <f t="shared" si="13"/>
        <v>0</v>
      </c>
      <c r="I311" s="194"/>
    </row>
    <row r="312" spans="1:9" s="35" customFormat="1" ht="30" customHeight="1">
      <c r="A312" s="24" t="s">
        <v>139</v>
      </c>
      <c r="B312" s="3" t="s">
        <v>96</v>
      </c>
      <c r="C312" s="140" t="s">
        <v>102</v>
      </c>
      <c r="D312" s="6"/>
      <c r="E312" s="1"/>
      <c r="F312" s="7"/>
      <c r="G312" s="2"/>
      <c r="H312" s="2"/>
      <c r="I312" s="194"/>
    </row>
    <row r="313" spans="1:9" s="35" customFormat="1" ht="30" customHeight="1">
      <c r="A313" s="24" t="s">
        <v>140</v>
      </c>
      <c r="B313" s="9"/>
      <c r="C313" s="140" t="s">
        <v>113</v>
      </c>
      <c r="D313" s="6"/>
      <c r="E313" s="1" t="s">
        <v>35</v>
      </c>
      <c r="F313" s="7">
        <v>10</v>
      </c>
      <c r="G313" s="171"/>
      <c r="H313" s="2"/>
      <c r="I313" s="194"/>
    </row>
    <row r="314" spans="1:9" s="35" customFormat="1" ht="30" customHeight="1">
      <c r="A314" s="24" t="s">
        <v>318</v>
      </c>
      <c r="B314" s="4" t="s">
        <v>319</v>
      </c>
      <c r="C314" s="140" t="s">
        <v>320</v>
      </c>
      <c r="D314" s="6" t="s">
        <v>99</v>
      </c>
      <c r="E314" s="1" t="s">
        <v>33</v>
      </c>
      <c r="F314" s="7">
        <v>300</v>
      </c>
      <c r="G314" s="171"/>
      <c r="H314" s="2">
        <f t="shared" si="13"/>
        <v>0</v>
      </c>
      <c r="I314" s="194"/>
    </row>
    <row r="315" spans="1:9" s="36" customFormat="1" ht="30" customHeight="1">
      <c r="A315" s="24" t="s">
        <v>141</v>
      </c>
      <c r="B315" s="4" t="s">
        <v>321</v>
      </c>
      <c r="C315" s="140" t="s">
        <v>11</v>
      </c>
      <c r="D315" s="6" t="s">
        <v>10</v>
      </c>
      <c r="E315" s="1"/>
      <c r="F315" s="7"/>
      <c r="G315" s="2"/>
      <c r="H315" s="2"/>
      <c r="I315" s="194"/>
    </row>
    <row r="316" spans="1:9" s="37" customFormat="1" ht="30" customHeight="1">
      <c r="A316" s="24" t="s">
        <v>142</v>
      </c>
      <c r="B316" s="3" t="s">
        <v>95</v>
      </c>
      <c r="C316" s="140" t="s">
        <v>7</v>
      </c>
      <c r="D316" s="6" t="s">
        <v>28</v>
      </c>
      <c r="E316" s="1" t="s">
        <v>33</v>
      </c>
      <c r="F316" s="7">
        <v>150</v>
      </c>
      <c r="G316" s="171"/>
      <c r="H316" s="2">
        <f t="shared" si="13"/>
        <v>0</v>
      </c>
      <c r="I316" s="194"/>
    </row>
    <row r="317" spans="1:9" s="36" customFormat="1" ht="58.5" customHeight="1">
      <c r="A317" s="24" t="s">
        <v>200</v>
      </c>
      <c r="B317" s="4" t="s">
        <v>322</v>
      </c>
      <c r="C317" s="140" t="s">
        <v>202</v>
      </c>
      <c r="D317" s="6" t="s">
        <v>551</v>
      </c>
      <c r="E317" s="1" t="s">
        <v>33</v>
      </c>
      <c r="F317" s="8">
        <v>1230</v>
      </c>
      <c r="G317" s="171"/>
      <c r="H317" s="2">
        <f t="shared" si="13"/>
        <v>0</v>
      </c>
      <c r="I317" s="194"/>
    </row>
    <row r="318" spans="1:9" s="36" customFormat="1" ht="30" customHeight="1">
      <c r="A318" s="24" t="s">
        <v>323</v>
      </c>
      <c r="B318" s="4" t="s">
        <v>324</v>
      </c>
      <c r="C318" s="140" t="s">
        <v>325</v>
      </c>
      <c r="D318" s="6" t="s">
        <v>326</v>
      </c>
      <c r="E318" s="1" t="s">
        <v>33</v>
      </c>
      <c r="F318" s="8">
        <v>300</v>
      </c>
      <c r="G318" s="171"/>
      <c r="H318" s="2">
        <f t="shared" si="13"/>
        <v>0</v>
      </c>
      <c r="I318" s="194"/>
    </row>
    <row r="319" spans="1:9" s="35" customFormat="1" ht="30" customHeight="1">
      <c r="A319" s="24" t="s">
        <v>204</v>
      </c>
      <c r="B319" s="4" t="s">
        <v>327</v>
      </c>
      <c r="C319" s="140" t="s">
        <v>206</v>
      </c>
      <c r="D319" s="6" t="s">
        <v>210</v>
      </c>
      <c r="E319" s="1" t="s">
        <v>33</v>
      </c>
      <c r="F319" s="7">
        <v>350</v>
      </c>
      <c r="G319" s="171"/>
      <c r="H319" s="2">
        <f t="shared" si="13"/>
        <v>0</v>
      </c>
      <c r="I319" s="194"/>
    </row>
    <row r="320" spans="1:9" s="35" customFormat="1" ht="30" customHeight="1">
      <c r="A320" s="24" t="s">
        <v>207</v>
      </c>
      <c r="B320" s="4" t="s">
        <v>328</v>
      </c>
      <c r="C320" s="140" t="s">
        <v>209</v>
      </c>
      <c r="D320" s="6" t="s">
        <v>550</v>
      </c>
      <c r="E320" s="1" t="s">
        <v>33</v>
      </c>
      <c r="F320" s="8">
        <v>1230</v>
      </c>
      <c r="G320" s="171"/>
      <c r="H320" s="2">
        <f t="shared" si="13"/>
        <v>0</v>
      </c>
      <c r="I320" s="194"/>
    </row>
    <row r="321" spans="1:9" s="35" customFormat="1" ht="30" customHeight="1">
      <c r="A321" s="24" t="s">
        <v>211</v>
      </c>
      <c r="B321" s="4" t="s">
        <v>329</v>
      </c>
      <c r="C321" s="140" t="s">
        <v>213</v>
      </c>
      <c r="D321" s="6" t="s">
        <v>550</v>
      </c>
      <c r="E321" s="1" t="s">
        <v>37</v>
      </c>
      <c r="F321" s="8">
        <v>320</v>
      </c>
      <c r="G321" s="171"/>
      <c r="H321" s="2">
        <f t="shared" si="13"/>
        <v>0</v>
      </c>
      <c r="I321" s="194"/>
    </row>
    <row r="322" spans="1:9" s="35" customFormat="1" ht="15" customHeight="1">
      <c r="A322" s="24"/>
      <c r="B322" s="4"/>
      <c r="C322" s="140"/>
      <c r="D322" s="6"/>
      <c r="E322" s="1"/>
      <c r="F322" s="8"/>
      <c r="G322" s="2"/>
      <c r="H322" s="2"/>
      <c r="I322" s="194"/>
    </row>
    <row r="323" spans="1:9" ht="30" customHeight="1">
      <c r="A323" s="21"/>
      <c r="B323" s="27"/>
      <c r="C323" s="139" t="s">
        <v>51</v>
      </c>
      <c r="D323" s="29"/>
      <c r="E323" s="29"/>
      <c r="F323" s="29"/>
      <c r="G323" s="115"/>
      <c r="H323" s="121"/>
      <c r="I323" s="194"/>
    </row>
    <row r="324" spans="1:9" ht="30" customHeight="1">
      <c r="A324" s="22" t="s">
        <v>145</v>
      </c>
      <c r="B324" s="4" t="s">
        <v>330</v>
      </c>
      <c r="C324" s="140" t="s">
        <v>9</v>
      </c>
      <c r="D324" s="6" t="s">
        <v>151</v>
      </c>
      <c r="E324" s="1" t="s">
        <v>37</v>
      </c>
      <c r="F324" s="8">
        <v>200</v>
      </c>
      <c r="G324" s="171"/>
      <c r="H324" s="46">
        <f>ROUND(G324,2)*F324</f>
        <v>0</v>
      </c>
      <c r="I324" s="194"/>
    </row>
    <row r="325" spans="1:9" ht="15" customHeight="1">
      <c r="A325" s="22"/>
      <c r="B325" s="4"/>
      <c r="C325" s="140"/>
      <c r="D325" s="6"/>
      <c r="E325" s="1"/>
      <c r="F325" s="8"/>
      <c r="G325" s="2"/>
      <c r="H325" s="46"/>
      <c r="I325" s="194"/>
    </row>
    <row r="326" spans="1:9" ht="30" customHeight="1">
      <c r="A326" s="21"/>
      <c r="B326" s="27"/>
      <c r="C326" s="139" t="s">
        <v>52</v>
      </c>
      <c r="D326" s="29"/>
      <c r="E326" s="29"/>
      <c r="F326" s="29"/>
      <c r="G326" s="115"/>
      <c r="H326" s="121"/>
      <c r="I326" s="194"/>
    </row>
    <row r="327" spans="1:9" ht="30" customHeight="1">
      <c r="A327" s="22" t="s">
        <v>57</v>
      </c>
      <c r="B327" s="4" t="s">
        <v>331</v>
      </c>
      <c r="C327" s="140" t="s">
        <v>115</v>
      </c>
      <c r="D327" s="6" t="s">
        <v>476</v>
      </c>
      <c r="E327" s="1"/>
      <c r="F327" s="8"/>
      <c r="G327" s="2"/>
      <c r="H327" s="46"/>
      <c r="I327" s="194"/>
    </row>
    <row r="328" spans="1:9" ht="30" customHeight="1">
      <c r="A328" s="22" t="s">
        <v>58</v>
      </c>
      <c r="B328" s="3" t="s">
        <v>95</v>
      </c>
      <c r="C328" s="140" t="s">
        <v>116</v>
      </c>
      <c r="D328" s="6"/>
      <c r="E328" s="1" t="s">
        <v>36</v>
      </c>
      <c r="F328" s="8">
        <v>4</v>
      </c>
      <c r="G328" s="171"/>
      <c r="H328" s="46">
        <f aca="true" t="shared" si="14" ref="H328:H336">ROUND(G328,2)*F328</f>
        <v>0</v>
      </c>
      <c r="I328" s="194"/>
    </row>
    <row r="329" spans="1:9" s="37" customFormat="1" ht="30" customHeight="1">
      <c r="A329" s="22" t="s">
        <v>0</v>
      </c>
      <c r="B329" s="4" t="s">
        <v>332</v>
      </c>
      <c r="C329" s="140" t="s">
        <v>122</v>
      </c>
      <c r="D329" s="6" t="s">
        <v>476</v>
      </c>
      <c r="E329" s="1" t="s">
        <v>37</v>
      </c>
      <c r="F329" s="8">
        <v>10</v>
      </c>
      <c r="G329" s="171"/>
      <c r="H329" s="46">
        <f t="shared" si="14"/>
        <v>0</v>
      </c>
      <c r="I329" s="194"/>
    </row>
    <row r="330" spans="1:9" s="39" customFormat="1" ht="39.75" customHeight="1">
      <c r="A330" s="22" t="s">
        <v>1</v>
      </c>
      <c r="B330" s="4" t="s">
        <v>333</v>
      </c>
      <c r="C330" s="148" t="s">
        <v>117</v>
      </c>
      <c r="D330" s="6" t="s">
        <v>476</v>
      </c>
      <c r="E330" s="1"/>
      <c r="F330" s="8"/>
      <c r="G330" s="2"/>
      <c r="H330" s="46"/>
      <c r="I330" s="194"/>
    </row>
    <row r="331" spans="1:9" s="40" customFormat="1" ht="39.75" customHeight="1">
      <c r="A331" s="22" t="s">
        <v>2</v>
      </c>
      <c r="B331" s="3" t="s">
        <v>95</v>
      </c>
      <c r="C331" s="140" t="s">
        <v>118</v>
      </c>
      <c r="D331" s="6"/>
      <c r="E331" s="1" t="s">
        <v>36</v>
      </c>
      <c r="F331" s="8">
        <v>1</v>
      </c>
      <c r="G331" s="171"/>
      <c r="H331" s="46">
        <f t="shared" si="14"/>
        <v>0</v>
      </c>
      <c r="I331" s="194"/>
    </row>
    <row r="332" spans="1:9" s="40" customFormat="1" ht="39.75" customHeight="1">
      <c r="A332" s="22" t="s">
        <v>3</v>
      </c>
      <c r="B332" s="3" t="s">
        <v>96</v>
      </c>
      <c r="C332" s="140" t="s">
        <v>119</v>
      </c>
      <c r="D332" s="6"/>
      <c r="E332" s="1" t="s">
        <v>36</v>
      </c>
      <c r="F332" s="8">
        <v>1</v>
      </c>
      <c r="G332" s="171"/>
      <c r="H332" s="46">
        <f t="shared" si="14"/>
        <v>0</v>
      </c>
      <c r="I332" s="194"/>
    </row>
    <row r="333" spans="1:9" s="42" customFormat="1" ht="39.75" customHeight="1">
      <c r="A333" s="22" t="s">
        <v>4</v>
      </c>
      <c r="B333" s="4" t="s">
        <v>334</v>
      </c>
      <c r="C333" s="148" t="s">
        <v>120</v>
      </c>
      <c r="D333" s="6" t="s">
        <v>476</v>
      </c>
      <c r="E333" s="1"/>
      <c r="F333" s="8"/>
      <c r="G333" s="2"/>
      <c r="H333" s="46"/>
      <c r="I333" s="194"/>
    </row>
    <row r="334" spans="1:9" s="42" customFormat="1" ht="30" customHeight="1">
      <c r="A334" s="22" t="s">
        <v>5</v>
      </c>
      <c r="B334" s="3" t="s">
        <v>95</v>
      </c>
      <c r="C334" s="148" t="s">
        <v>155</v>
      </c>
      <c r="D334" s="6"/>
      <c r="E334" s="1" t="s">
        <v>36</v>
      </c>
      <c r="F334" s="8">
        <v>4</v>
      </c>
      <c r="G334" s="171"/>
      <c r="H334" s="46">
        <f t="shared" si="14"/>
        <v>0</v>
      </c>
      <c r="I334" s="194"/>
    </row>
    <row r="335" spans="1:9" ht="30" customHeight="1">
      <c r="A335" s="22" t="s">
        <v>409</v>
      </c>
      <c r="B335" s="4" t="s">
        <v>335</v>
      </c>
      <c r="C335" s="140" t="s">
        <v>410</v>
      </c>
      <c r="D335" s="6" t="s">
        <v>476</v>
      </c>
      <c r="E335" s="1" t="s">
        <v>36</v>
      </c>
      <c r="F335" s="8">
        <v>6</v>
      </c>
      <c r="G335" s="171"/>
      <c r="H335" s="46">
        <f t="shared" si="14"/>
        <v>0</v>
      </c>
      <c r="I335" s="194"/>
    </row>
    <row r="336" spans="1:9" s="35" customFormat="1" ht="30" customHeight="1">
      <c r="A336" s="22" t="s">
        <v>121</v>
      </c>
      <c r="B336" s="4" t="s">
        <v>336</v>
      </c>
      <c r="C336" s="140" t="s">
        <v>89</v>
      </c>
      <c r="D336" s="6" t="s">
        <v>152</v>
      </c>
      <c r="E336" s="1" t="s">
        <v>37</v>
      </c>
      <c r="F336" s="8">
        <v>48</v>
      </c>
      <c r="G336" s="171"/>
      <c r="H336" s="46">
        <f t="shared" si="14"/>
        <v>0</v>
      </c>
      <c r="I336" s="194"/>
    </row>
    <row r="337" spans="1:9" s="35" customFormat="1" ht="15" customHeight="1">
      <c r="A337" s="22"/>
      <c r="B337" s="4"/>
      <c r="C337" s="140"/>
      <c r="D337" s="6"/>
      <c r="E337" s="1"/>
      <c r="F337" s="8"/>
      <c r="G337" s="2"/>
      <c r="H337" s="46"/>
      <c r="I337" s="194"/>
    </row>
    <row r="338" spans="1:9" ht="30" customHeight="1">
      <c r="A338" s="21"/>
      <c r="B338" s="27"/>
      <c r="C338" s="139" t="s">
        <v>53</v>
      </c>
      <c r="D338" s="29"/>
      <c r="E338" s="29"/>
      <c r="F338" s="29"/>
      <c r="G338" s="115"/>
      <c r="H338" s="121"/>
      <c r="I338" s="194"/>
    </row>
    <row r="339" spans="1:9" s="35" customFormat="1" ht="39.75" customHeight="1">
      <c r="A339" s="22" t="s">
        <v>59</v>
      </c>
      <c r="B339" s="4" t="s">
        <v>311</v>
      </c>
      <c r="C339" s="140" t="s">
        <v>17</v>
      </c>
      <c r="D339" s="6" t="s">
        <v>49</v>
      </c>
      <c r="E339" s="1" t="s">
        <v>36</v>
      </c>
      <c r="F339" s="8">
        <v>2</v>
      </c>
      <c r="G339" s="171"/>
      <c r="H339" s="46">
        <f aca="true" t="shared" si="15" ref="H339:H344">ROUND(G339,2)*F339</f>
        <v>0</v>
      </c>
      <c r="I339" s="194"/>
    </row>
    <row r="340" spans="1:9" ht="39.75" customHeight="1">
      <c r="A340" s="22" t="s">
        <v>60</v>
      </c>
      <c r="B340" s="4" t="s">
        <v>337</v>
      </c>
      <c r="C340" s="140" t="s">
        <v>18</v>
      </c>
      <c r="D340" s="6" t="s">
        <v>49</v>
      </c>
      <c r="E340" s="1"/>
      <c r="F340" s="8"/>
      <c r="G340" s="2"/>
      <c r="H340" s="46"/>
      <c r="I340" s="194"/>
    </row>
    <row r="341" spans="1:9" s="35" customFormat="1" ht="30" customHeight="1">
      <c r="A341" s="22" t="s">
        <v>61</v>
      </c>
      <c r="B341" s="3" t="s">
        <v>95</v>
      </c>
      <c r="C341" s="140" t="s">
        <v>46</v>
      </c>
      <c r="D341" s="6"/>
      <c r="E341" s="1" t="s">
        <v>36</v>
      </c>
      <c r="F341" s="8">
        <v>1</v>
      </c>
      <c r="G341" s="171"/>
      <c r="H341" s="46">
        <f t="shared" si="15"/>
        <v>0</v>
      </c>
      <c r="I341" s="194"/>
    </row>
    <row r="342" spans="1:9" s="35" customFormat="1" ht="30" customHeight="1">
      <c r="A342" s="22" t="s">
        <v>62</v>
      </c>
      <c r="B342" s="3" t="s">
        <v>96</v>
      </c>
      <c r="C342" s="140" t="s">
        <v>144</v>
      </c>
      <c r="D342" s="6"/>
      <c r="E342" s="1" t="s">
        <v>36</v>
      </c>
      <c r="F342" s="8">
        <v>3</v>
      </c>
      <c r="G342" s="171"/>
      <c r="H342" s="46">
        <f t="shared" si="15"/>
        <v>0</v>
      </c>
      <c r="I342" s="194"/>
    </row>
    <row r="343" spans="1:9" s="35" customFormat="1" ht="39.75" customHeight="1">
      <c r="A343" s="22" t="s">
        <v>64</v>
      </c>
      <c r="B343" s="4" t="s">
        <v>338</v>
      </c>
      <c r="C343" s="140" t="s">
        <v>20</v>
      </c>
      <c r="D343" s="6" t="s">
        <v>49</v>
      </c>
      <c r="E343" s="1" t="s">
        <v>36</v>
      </c>
      <c r="F343" s="8">
        <v>3</v>
      </c>
      <c r="G343" s="171"/>
      <c r="H343" s="46">
        <f t="shared" si="15"/>
        <v>0</v>
      </c>
      <c r="I343" s="194"/>
    </row>
    <row r="344" spans="1:9" s="35" customFormat="1" ht="39.75" customHeight="1">
      <c r="A344" s="22" t="s">
        <v>65</v>
      </c>
      <c r="B344" s="4" t="s">
        <v>339</v>
      </c>
      <c r="C344" s="140" t="s">
        <v>19</v>
      </c>
      <c r="D344" s="6" t="s">
        <v>49</v>
      </c>
      <c r="E344" s="1" t="s">
        <v>36</v>
      </c>
      <c r="F344" s="8">
        <v>1</v>
      </c>
      <c r="G344" s="171"/>
      <c r="H344" s="46">
        <f t="shared" si="15"/>
        <v>0</v>
      </c>
      <c r="I344" s="194"/>
    </row>
    <row r="345" spans="1:9" s="15" customFormat="1" ht="15" customHeight="1">
      <c r="A345" s="22"/>
      <c r="B345" s="4"/>
      <c r="C345" s="140"/>
      <c r="D345" s="6"/>
      <c r="E345" s="1"/>
      <c r="F345" s="8"/>
      <c r="G345" s="2"/>
      <c r="H345" s="46"/>
      <c r="I345" s="194"/>
    </row>
    <row r="346" spans="1:9" ht="30" customHeight="1">
      <c r="A346" s="21"/>
      <c r="B346" s="27"/>
      <c r="C346" s="139" t="s">
        <v>54</v>
      </c>
      <c r="D346" s="29"/>
      <c r="E346" s="29"/>
      <c r="F346" s="29"/>
      <c r="G346" s="115"/>
      <c r="H346" s="121"/>
      <c r="I346" s="194"/>
    </row>
    <row r="347" spans="1:9" ht="30" customHeight="1">
      <c r="A347" s="24" t="s">
        <v>66</v>
      </c>
      <c r="B347" s="4" t="s">
        <v>340</v>
      </c>
      <c r="C347" s="140" t="s">
        <v>22</v>
      </c>
      <c r="D347" s="6" t="s">
        <v>8</v>
      </c>
      <c r="E347" s="1"/>
      <c r="F347" s="7"/>
      <c r="G347" s="2" t="s">
        <v>28</v>
      </c>
      <c r="H347" s="2"/>
      <c r="I347" s="194"/>
    </row>
    <row r="348" spans="1:9" s="35" customFormat="1" ht="30" customHeight="1">
      <c r="A348" s="24" t="s">
        <v>67</v>
      </c>
      <c r="B348" s="3" t="s">
        <v>95</v>
      </c>
      <c r="C348" s="140" t="s">
        <v>47</v>
      </c>
      <c r="D348" s="6"/>
      <c r="E348" s="1" t="s">
        <v>33</v>
      </c>
      <c r="F348" s="7">
        <v>100</v>
      </c>
      <c r="G348" s="171"/>
      <c r="H348" s="2">
        <f>ROUND(G348,2)*F348</f>
        <v>0</v>
      </c>
      <c r="I348" s="194"/>
    </row>
    <row r="349" spans="1:9" s="35" customFormat="1" ht="30" customHeight="1">
      <c r="A349" s="24" t="s">
        <v>68</v>
      </c>
      <c r="B349" s="3" t="s">
        <v>96</v>
      </c>
      <c r="C349" s="140" t="s">
        <v>48</v>
      </c>
      <c r="D349" s="6"/>
      <c r="E349" s="1" t="s">
        <v>33</v>
      </c>
      <c r="F349" s="7">
        <v>300</v>
      </c>
      <c r="G349" s="171"/>
      <c r="H349" s="2">
        <f>ROUND(G349,2)*F349</f>
        <v>0</v>
      </c>
      <c r="I349" s="194"/>
    </row>
    <row r="350" spans="1:9" ht="30" customHeight="1" thickBot="1">
      <c r="A350" s="26"/>
      <c r="B350" s="57" t="str">
        <f>B288</f>
        <v>E</v>
      </c>
      <c r="C350" s="149" t="str">
        <f>C288</f>
        <v>DUDLEY AVENUE -  from Guelph St.  to Harrow St. CRACK AND SEAT</v>
      </c>
      <c r="D350" s="31"/>
      <c r="E350" s="31"/>
      <c r="F350" s="31"/>
      <c r="G350" s="116" t="s">
        <v>38</v>
      </c>
      <c r="H350" s="125">
        <f>SUM(H290:H349)</f>
        <v>0</v>
      </c>
      <c r="I350" s="194"/>
    </row>
    <row r="351" spans="1:9" s="30" customFormat="1" ht="30" customHeight="1" thickTop="1">
      <c r="A351" s="58"/>
      <c r="B351" s="32" t="s">
        <v>342</v>
      </c>
      <c r="C351" s="138" t="s">
        <v>440</v>
      </c>
      <c r="D351" s="33"/>
      <c r="E351" s="34"/>
      <c r="F351" s="34"/>
      <c r="G351" s="120"/>
      <c r="H351" s="120"/>
      <c r="I351" s="194"/>
    </row>
    <row r="352" spans="1:9" s="30" customFormat="1" ht="15" customHeight="1">
      <c r="A352" s="58"/>
      <c r="B352" s="32"/>
      <c r="C352" s="138"/>
      <c r="D352" s="33"/>
      <c r="E352" s="34"/>
      <c r="F352" s="34"/>
      <c r="G352" s="120"/>
      <c r="H352" s="120"/>
      <c r="I352" s="194"/>
    </row>
    <row r="353" spans="1:9" ht="30" customHeight="1">
      <c r="A353" s="21"/>
      <c r="B353" s="27"/>
      <c r="C353" s="139" t="s">
        <v>50</v>
      </c>
      <c r="D353" s="28"/>
      <c r="E353" s="28"/>
      <c r="F353" s="28"/>
      <c r="G353" s="115"/>
      <c r="H353" s="121"/>
      <c r="I353" s="194"/>
    </row>
    <row r="354" spans="1:9" ht="30" customHeight="1">
      <c r="A354" s="22" t="s">
        <v>125</v>
      </c>
      <c r="B354" s="4" t="s">
        <v>343</v>
      </c>
      <c r="C354" s="140" t="s">
        <v>14</v>
      </c>
      <c r="D354" s="6" t="s">
        <v>147</v>
      </c>
      <c r="E354" s="1" t="s">
        <v>34</v>
      </c>
      <c r="F354" s="7">
        <v>480</v>
      </c>
      <c r="G354" s="171"/>
      <c r="H354" s="2">
        <f aca="true" t="shared" si="16" ref="H354:H359">ROUND(G354,2)*F354</f>
        <v>0</v>
      </c>
      <c r="I354" s="194"/>
    </row>
    <row r="355" spans="1:9" ht="30" customHeight="1">
      <c r="A355" s="23" t="s">
        <v>157</v>
      </c>
      <c r="B355" s="4" t="s">
        <v>344</v>
      </c>
      <c r="C355" s="140" t="s">
        <v>159</v>
      </c>
      <c r="D355" s="6" t="s">
        <v>147</v>
      </c>
      <c r="E355" s="1"/>
      <c r="F355" s="7"/>
      <c r="G355" s="2"/>
      <c r="H355" s="2"/>
      <c r="I355" s="194"/>
    </row>
    <row r="356" spans="1:9" ht="30" customHeight="1">
      <c r="A356" s="22" t="s">
        <v>70</v>
      </c>
      <c r="B356" s="3" t="s">
        <v>95</v>
      </c>
      <c r="C356" s="96" t="s">
        <v>156</v>
      </c>
      <c r="D356" s="6" t="s">
        <v>28</v>
      </c>
      <c r="E356" s="1" t="s">
        <v>35</v>
      </c>
      <c r="F356" s="7">
        <v>610</v>
      </c>
      <c r="G356" s="171"/>
      <c r="H356" s="2">
        <f t="shared" si="16"/>
        <v>0</v>
      </c>
      <c r="I356" s="194"/>
    </row>
    <row r="357" spans="1:9" ht="39.75" customHeight="1">
      <c r="A357" s="23" t="s">
        <v>71</v>
      </c>
      <c r="B357" s="4" t="s">
        <v>345</v>
      </c>
      <c r="C357" s="140" t="s">
        <v>278</v>
      </c>
      <c r="D357" s="6" t="s">
        <v>148</v>
      </c>
      <c r="E357" s="1" t="s">
        <v>34</v>
      </c>
      <c r="F357" s="7">
        <v>100</v>
      </c>
      <c r="G357" s="171"/>
      <c r="H357" s="2">
        <f t="shared" si="16"/>
        <v>0</v>
      </c>
      <c r="I357" s="194"/>
    </row>
    <row r="358" spans="1:9" s="35" customFormat="1" ht="30" customHeight="1">
      <c r="A358" s="22" t="s">
        <v>72</v>
      </c>
      <c r="B358" s="4" t="s">
        <v>346</v>
      </c>
      <c r="C358" s="140" t="s">
        <v>16</v>
      </c>
      <c r="D358" s="6" t="s">
        <v>147</v>
      </c>
      <c r="E358" s="1" t="s">
        <v>33</v>
      </c>
      <c r="F358" s="7">
        <v>1350</v>
      </c>
      <c r="G358" s="171"/>
      <c r="H358" s="2">
        <f t="shared" si="16"/>
        <v>0</v>
      </c>
      <c r="I358" s="194"/>
    </row>
    <row r="359" spans="1:9" s="35" customFormat="1" ht="39.75" customHeight="1">
      <c r="A359" s="23" t="s">
        <v>73</v>
      </c>
      <c r="B359" s="4" t="s">
        <v>347</v>
      </c>
      <c r="C359" s="140" t="s">
        <v>90</v>
      </c>
      <c r="D359" s="6" t="s">
        <v>153</v>
      </c>
      <c r="E359" s="1" t="s">
        <v>33</v>
      </c>
      <c r="F359" s="7">
        <v>1150</v>
      </c>
      <c r="G359" s="171"/>
      <c r="H359" s="2">
        <f t="shared" si="16"/>
        <v>0</v>
      </c>
      <c r="I359" s="194"/>
    </row>
    <row r="360" spans="1:9" s="35" customFormat="1" ht="15" customHeight="1">
      <c r="A360" s="23"/>
      <c r="B360" s="4"/>
      <c r="C360" s="140"/>
      <c r="D360" s="6"/>
      <c r="E360" s="1"/>
      <c r="F360" s="7"/>
      <c r="G360" s="2"/>
      <c r="H360" s="2"/>
      <c r="I360" s="194"/>
    </row>
    <row r="361" spans="1:9" ht="30" customHeight="1">
      <c r="A361" s="21"/>
      <c r="B361" s="27"/>
      <c r="C361" s="141" t="s">
        <v>123</v>
      </c>
      <c r="D361" s="29"/>
      <c r="E361" s="29"/>
      <c r="F361" s="29"/>
      <c r="G361" s="115"/>
      <c r="H361" s="121"/>
      <c r="I361" s="194"/>
    </row>
    <row r="362" spans="1:9" ht="30" customHeight="1">
      <c r="A362" s="24" t="s">
        <v>103</v>
      </c>
      <c r="B362" s="4" t="s">
        <v>348</v>
      </c>
      <c r="C362" s="140" t="s">
        <v>91</v>
      </c>
      <c r="D362" s="6" t="s">
        <v>147</v>
      </c>
      <c r="E362" s="1"/>
      <c r="F362" s="7"/>
      <c r="G362" s="2"/>
      <c r="H362" s="2"/>
      <c r="I362" s="194"/>
    </row>
    <row r="363" spans="1:9" s="35" customFormat="1" ht="30" customHeight="1">
      <c r="A363" s="24" t="s">
        <v>126</v>
      </c>
      <c r="B363" s="3" t="s">
        <v>95</v>
      </c>
      <c r="C363" s="140" t="s">
        <v>92</v>
      </c>
      <c r="D363" s="6" t="s">
        <v>28</v>
      </c>
      <c r="E363" s="1" t="s">
        <v>33</v>
      </c>
      <c r="F363" s="7">
        <v>1150</v>
      </c>
      <c r="G363" s="171"/>
      <c r="H363" s="2">
        <f>ROUND(G363,2)*F363</f>
        <v>0</v>
      </c>
      <c r="I363" s="194"/>
    </row>
    <row r="364" spans="1:9" s="40" customFormat="1" ht="30" customHeight="1">
      <c r="A364" s="24" t="s">
        <v>74</v>
      </c>
      <c r="B364" s="4" t="s">
        <v>349</v>
      </c>
      <c r="C364" s="140" t="s">
        <v>133</v>
      </c>
      <c r="D364" s="6" t="s">
        <v>143</v>
      </c>
      <c r="E364" s="1"/>
      <c r="F364" s="7"/>
      <c r="G364" s="2"/>
      <c r="H364" s="2"/>
      <c r="I364" s="194"/>
    </row>
    <row r="365" spans="1:9" s="40" customFormat="1" ht="39.75" customHeight="1">
      <c r="A365" s="24" t="s">
        <v>75</v>
      </c>
      <c r="B365" s="3" t="s">
        <v>95</v>
      </c>
      <c r="C365" s="140" t="s">
        <v>45</v>
      </c>
      <c r="D365" s="6" t="s">
        <v>28</v>
      </c>
      <c r="E365" s="1" t="s">
        <v>33</v>
      </c>
      <c r="F365" s="7">
        <v>115</v>
      </c>
      <c r="G365" s="171"/>
      <c r="H365" s="2">
        <f>ROUND(G365,2)*F365</f>
        <v>0</v>
      </c>
      <c r="I365" s="194"/>
    </row>
    <row r="366" spans="1:9" s="35" customFormat="1" ht="30" customHeight="1">
      <c r="A366" s="24" t="s">
        <v>81</v>
      </c>
      <c r="B366" s="4" t="s">
        <v>350</v>
      </c>
      <c r="C366" s="140" t="s">
        <v>25</v>
      </c>
      <c r="D366" s="6" t="s">
        <v>23</v>
      </c>
      <c r="E366" s="1"/>
      <c r="F366" s="7"/>
      <c r="G366" s="2"/>
      <c r="H366" s="2"/>
      <c r="I366" s="194"/>
    </row>
    <row r="367" spans="1:9" s="35" customFormat="1" ht="30" customHeight="1">
      <c r="A367" s="24" t="s">
        <v>82</v>
      </c>
      <c r="B367" s="3" t="s">
        <v>95</v>
      </c>
      <c r="C367" s="140" t="s">
        <v>40</v>
      </c>
      <c r="D367" s="6" t="s">
        <v>28</v>
      </c>
      <c r="E367" s="1" t="s">
        <v>36</v>
      </c>
      <c r="F367" s="7">
        <v>10</v>
      </c>
      <c r="G367" s="171"/>
      <c r="H367" s="2">
        <f aca="true" t="shared" si="17" ref="H367:H381">ROUND(G367,2)*F367</f>
        <v>0</v>
      </c>
      <c r="I367" s="194"/>
    </row>
    <row r="368" spans="1:9" s="35" customFormat="1" ht="30" customHeight="1">
      <c r="A368" s="24" t="s">
        <v>83</v>
      </c>
      <c r="B368" s="4" t="s">
        <v>351</v>
      </c>
      <c r="C368" s="140" t="s">
        <v>26</v>
      </c>
      <c r="D368" s="6" t="s">
        <v>23</v>
      </c>
      <c r="E368" s="1"/>
      <c r="F368" s="7"/>
      <c r="G368" s="2"/>
      <c r="H368" s="2"/>
      <c r="I368" s="194"/>
    </row>
    <row r="369" spans="1:9" s="35" customFormat="1" ht="30" customHeight="1">
      <c r="A369" s="24" t="s">
        <v>84</v>
      </c>
      <c r="B369" s="3" t="s">
        <v>95</v>
      </c>
      <c r="C369" s="140" t="s">
        <v>39</v>
      </c>
      <c r="D369" s="6" t="s">
        <v>28</v>
      </c>
      <c r="E369" s="1" t="s">
        <v>36</v>
      </c>
      <c r="F369" s="7">
        <v>30</v>
      </c>
      <c r="G369" s="171"/>
      <c r="H369" s="2">
        <f t="shared" si="17"/>
        <v>0</v>
      </c>
      <c r="I369" s="194"/>
    </row>
    <row r="370" spans="1:9" ht="39.75" customHeight="1">
      <c r="A370" s="24" t="s">
        <v>56</v>
      </c>
      <c r="B370" s="4" t="s">
        <v>352</v>
      </c>
      <c r="C370" s="140" t="s">
        <v>94</v>
      </c>
      <c r="D370" s="6" t="s">
        <v>149</v>
      </c>
      <c r="E370" s="1"/>
      <c r="F370" s="7"/>
      <c r="G370" s="2"/>
      <c r="H370" s="2"/>
      <c r="I370" s="194"/>
    </row>
    <row r="371" spans="1:9" s="35" customFormat="1" ht="30" customHeight="1">
      <c r="A371" s="24" t="s">
        <v>86</v>
      </c>
      <c r="B371" s="3" t="s">
        <v>95</v>
      </c>
      <c r="C371" s="5" t="s">
        <v>93</v>
      </c>
      <c r="D371" s="6" t="s">
        <v>108</v>
      </c>
      <c r="E371" s="1"/>
      <c r="F371" s="7"/>
      <c r="G371" s="2"/>
      <c r="H371" s="2">
        <f>ROUND(G371,2)*F371</f>
        <v>0</v>
      </c>
      <c r="I371" s="194"/>
    </row>
    <row r="372" spans="1:9" s="35" customFormat="1" ht="39.75" customHeight="1">
      <c r="A372" s="24" t="s">
        <v>88</v>
      </c>
      <c r="B372" s="9"/>
      <c r="C372" s="140" t="s">
        <v>534</v>
      </c>
      <c r="D372" s="6"/>
      <c r="E372" s="1" t="s">
        <v>33</v>
      </c>
      <c r="F372" s="7">
        <v>10</v>
      </c>
      <c r="G372" s="171"/>
      <c r="H372" s="2">
        <f t="shared" si="17"/>
        <v>0</v>
      </c>
      <c r="I372" s="194"/>
    </row>
    <row r="373" spans="1:9" s="35" customFormat="1" ht="30" customHeight="1">
      <c r="A373" s="24" t="s">
        <v>127</v>
      </c>
      <c r="B373" s="9"/>
      <c r="C373" s="140" t="s">
        <v>428</v>
      </c>
      <c r="D373" s="6" t="s">
        <v>28</v>
      </c>
      <c r="E373" s="1" t="s">
        <v>33</v>
      </c>
      <c r="F373" s="7">
        <v>480</v>
      </c>
      <c r="G373" s="171"/>
      <c r="H373" s="2">
        <f t="shared" si="17"/>
        <v>0</v>
      </c>
      <c r="I373" s="194"/>
    </row>
    <row r="374" spans="1:9" s="35" customFormat="1" ht="30" customHeight="1">
      <c r="A374" s="24" t="s">
        <v>129</v>
      </c>
      <c r="B374" s="4" t="s">
        <v>353</v>
      </c>
      <c r="C374" s="140" t="s">
        <v>24</v>
      </c>
      <c r="D374" s="6" t="s">
        <v>150</v>
      </c>
      <c r="E374" s="1"/>
      <c r="F374" s="7"/>
      <c r="G374" s="2"/>
      <c r="H374" s="2"/>
      <c r="I374" s="194"/>
    </row>
    <row r="375" spans="1:9" s="35" customFormat="1" ht="39.75" customHeight="1">
      <c r="A375" s="24" t="s">
        <v>196</v>
      </c>
      <c r="B375" s="3" t="s">
        <v>95</v>
      </c>
      <c r="C375" s="140" t="s">
        <v>415</v>
      </c>
      <c r="D375" s="6" t="s">
        <v>197</v>
      </c>
      <c r="E375" s="1" t="s">
        <v>37</v>
      </c>
      <c r="F375" s="7">
        <v>10</v>
      </c>
      <c r="G375" s="171"/>
      <c r="H375" s="2">
        <f t="shared" si="17"/>
        <v>0</v>
      </c>
      <c r="I375" s="194"/>
    </row>
    <row r="376" spans="1:9" s="35" customFormat="1" ht="30" customHeight="1">
      <c r="A376" s="24" t="s">
        <v>135</v>
      </c>
      <c r="B376" s="3" t="s">
        <v>96</v>
      </c>
      <c r="C376" s="140" t="s">
        <v>555</v>
      </c>
      <c r="D376" s="6" t="s">
        <v>429</v>
      </c>
      <c r="E376" s="1" t="s">
        <v>37</v>
      </c>
      <c r="F376" s="7">
        <v>14</v>
      </c>
      <c r="G376" s="171"/>
      <c r="H376" s="2">
        <f t="shared" si="17"/>
        <v>0</v>
      </c>
      <c r="I376" s="194"/>
    </row>
    <row r="377" spans="1:9" s="35" customFormat="1" ht="39.75" customHeight="1">
      <c r="A377" s="24" t="s">
        <v>136</v>
      </c>
      <c r="B377" s="4" t="s">
        <v>354</v>
      </c>
      <c r="C377" s="140" t="s">
        <v>100</v>
      </c>
      <c r="D377" s="6" t="s">
        <v>99</v>
      </c>
      <c r="E377" s="143"/>
      <c r="F377" s="7"/>
      <c r="G377" s="2"/>
      <c r="H377" s="2"/>
      <c r="I377" s="194"/>
    </row>
    <row r="378" spans="1:9" s="35" customFormat="1" ht="30" customHeight="1">
      <c r="A378" s="24" t="s">
        <v>139</v>
      </c>
      <c r="B378" s="3" t="s">
        <v>95</v>
      </c>
      <c r="C378" s="140" t="s">
        <v>102</v>
      </c>
      <c r="D378" s="6"/>
      <c r="E378" s="1"/>
      <c r="F378" s="7"/>
      <c r="G378" s="2"/>
      <c r="H378" s="2"/>
      <c r="I378" s="194"/>
    </row>
    <row r="379" spans="1:9" s="35" customFormat="1" ht="30" customHeight="1">
      <c r="A379" s="24" t="s">
        <v>140</v>
      </c>
      <c r="B379" s="9"/>
      <c r="C379" s="140" t="s">
        <v>113</v>
      </c>
      <c r="D379" s="6"/>
      <c r="E379" s="1" t="s">
        <v>35</v>
      </c>
      <c r="F379" s="7">
        <v>10</v>
      </c>
      <c r="G379" s="171"/>
      <c r="H379" s="2">
        <f t="shared" si="17"/>
        <v>0</v>
      </c>
      <c r="I379" s="194"/>
    </row>
    <row r="380" spans="1:9" s="36" customFormat="1" ht="30" customHeight="1">
      <c r="A380" s="24" t="s">
        <v>141</v>
      </c>
      <c r="B380" s="4" t="s">
        <v>355</v>
      </c>
      <c r="C380" s="140" t="s">
        <v>11</v>
      </c>
      <c r="D380" s="6" t="s">
        <v>10</v>
      </c>
      <c r="E380" s="1"/>
      <c r="F380" s="7"/>
      <c r="G380" s="2"/>
      <c r="H380" s="2"/>
      <c r="I380" s="194"/>
    </row>
    <row r="381" spans="1:9" s="37" customFormat="1" ht="30" customHeight="1">
      <c r="A381" s="24" t="s">
        <v>142</v>
      </c>
      <c r="B381" s="3" t="s">
        <v>95</v>
      </c>
      <c r="C381" s="140" t="s">
        <v>7</v>
      </c>
      <c r="D381" s="6" t="s">
        <v>28</v>
      </c>
      <c r="E381" s="1" t="s">
        <v>33</v>
      </c>
      <c r="F381" s="7">
        <v>55</v>
      </c>
      <c r="G381" s="171"/>
      <c r="H381" s="2">
        <f t="shared" si="17"/>
        <v>0</v>
      </c>
      <c r="I381" s="194"/>
    </row>
    <row r="382" spans="1:9" s="37" customFormat="1" ht="15" customHeight="1">
      <c r="A382" s="24"/>
      <c r="B382" s="3"/>
      <c r="C382" s="140"/>
      <c r="D382" s="6"/>
      <c r="E382" s="1"/>
      <c r="F382" s="7"/>
      <c r="G382" s="2"/>
      <c r="H382" s="2"/>
      <c r="I382" s="194"/>
    </row>
    <row r="383" spans="1:9" ht="30" customHeight="1">
      <c r="A383" s="21"/>
      <c r="B383" s="45"/>
      <c r="C383" s="139" t="s">
        <v>356</v>
      </c>
      <c r="D383" s="29"/>
      <c r="E383" s="29"/>
      <c r="F383" s="29"/>
      <c r="G383" s="115"/>
      <c r="H383" s="121"/>
      <c r="I383" s="194"/>
    </row>
    <row r="384" spans="1:9" ht="54.75" customHeight="1">
      <c r="A384" s="22" t="s">
        <v>357</v>
      </c>
      <c r="B384" s="4" t="s">
        <v>358</v>
      </c>
      <c r="C384" s="140" t="s">
        <v>359</v>
      </c>
      <c r="D384" s="6" t="s">
        <v>360</v>
      </c>
      <c r="E384" s="1"/>
      <c r="F384" s="8"/>
      <c r="G384" s="46" t="s">
        <v>28</v>
      </c>
      <c r="H384" s="46"/>
      <c r="I384" s="194"/>
    </row>
    <row r="385" spans="1:9" ht="39.75" customHeight="1">
      <c r="A385" s="22" t="s">
        <v>361</v>
      </c>
      <c r="B385" s="3" t="s">
        <v>95</v>
      </c>
      <c r="C385" s="140" t="s">
        <v>362</v>
      </c>
      <c r="D385" s="6" t="s">
        <v>28</v>
      </c>
      <c r="E385" s="1" t="s">
        <v>33</v>
      </c>
      <c r="F385" s="8">
        <v>1150</v>
      </c>
      <c r="G385" s="171"/>
      <c r="H385" s="46">
        <f aca="true" t="shared" si="18" ref="H385:H390">ROUND(G385,2)*F385</f>
        <v>0</v>
      </c>
      <c r="I385" s="194"/>
    </row>
    <row r="386" spans="1:9" ht="39.75" customHeight="1">
      <c r="A386" s="22" t="s">
        <v>363</v>
      </c>
      <c r="B386" s="4" t="s">
        <v>364</v>
      </c>
      <c r="C386" s="140" t="s">
        <v>365</v>
      </c>
      <c r="D386" s="6" t="s">
        <v>366</v>
      </c>
      <c r="E386" s="1"/>
      <c r="F386" s="8"/>
      <c r="G386" s="2"/>
      <c r="H386" s="46"/>
      <c r="I386" s="194"/>
    </row>
    <row r="387" spans="1:9" s="35" customFormat="1" ht="39.75" customHeight="1">
      <c r="A387" s="22" t="s">
        <v>367</v>
      </c>
      <c r="B387" s="3" t="s">
        <v>95</v>
      </c>
      <c r="C387" s="140" t="s">
        <v>368</v>
      </c>
      <c r="D387" s="6" t="s">
        <v>146</v>
      </c>
      <c r="E387" s="1" t="s">
        <v>37</v>
      </c>
      <c r="F387" s="7">
        <v>300</v>
      </c>
      <c r="G387" s="171"/>
      <c r="H387" s="46">
        <f t="shared" si="18"/>
        <v>0</v>
      </c>
      <c r="I387" s="194"/>
    </row>
    <row r="388" spans="1:9" s="35" customFormat="1" ht="43.5" customHeight="1" hidden="1">
      <c r="A388" s="22" t="s">
        <v>369</v>
      </c>
      <c r="B388" s="4" t="s">
        <v>281</v>
      </c>
      <c r="C388" s="140" t="s">
        <v>370</v>
      </c>
      <c r="D388" s="6" t="s">
        <v>371</v>
      </c>
      <c r="E388" s="1" t="s">
        <v>37</v>
      </c>
      <c r="F388" s="8"/>
      <c r="G388" s="2"/>
      <c r="H388" s="46">
        <f t="shared" si="18"/>
        <v>0</v>
      </c>
      <c r="I388" s="194"/>
    </row>
    <row r="389" spans="1:9" s="35" customFormat="1" ht="39.75" customHeight="1">
      <c r="A389" s="22" t="s">
        <v>430</v>
      </c>
      <c r="B389" s="3" t="s">
        <v>96</v>
      </c>
      <c r="C389" s="140" t="s">
        <v>431</v>
      </c>
      <c r="D389" s="6" t="s">
        <v>197</v>
      </c>
      <c r="E389" s="1" t="s">
        <v>37</v>
      </c>
      <c r="F389" s="7">
        <v>10</v>
      </c>
      <c r="G389" s="171"/>
      <c r="H389" s="2">
        <f t="shared" si="18"/>
        <v>0</v>
      </c>
      <c r="I389" s="194"/>
    </row>
    <row r="390" spans="1:9" s="35" customFormat="1" ht="39.75" customHeight="1">
      <c r="A390" s="22" t="s">
        <v>432</v>
      </c>
      <c r="B390" s="3" t="s">
        <v>97</v>
      </c>
      <c r="C390" s="140" t="s">
        <v>444</v>
      </c>
      <c r="D390" s="6" t="s">
        <v>426</v>
      </c>
      <c r="E390" s="1" t="s">
        <v>37</v>
      </c>
      <c r="F390" s="7">
        <v>14</v>
      </c>
      <c r="G390" s="171"/>
      <c r="H390" s="2">
        <f t="shared" si="18"/>
        <v>0</v>
      </c>
      <c r="I390" s="194"/>
    </row>
    <row r="391" spans="1:9" s="35" customFormat="1" ht="15" customHeight="1">
      <c r="A391" s="22"/>
      <c r="B391" s="4"/>
      <c r="C391" s="140"/>
      <c r="D391" s="6"/>
      <c r="E391" s="1"/>
      <c r="F391" s="8"/>
      <c r="G391" s="2"/>
      <c r="H391" s="46"/>
      <c r="I391" s="194"/>
    </row>
    <row r="392" spans="1:9" ht="30" customHeight="1">
      <c r="A392" s="21"/>
      <c r="B392" s="27"/>
      <c r="C392" s="139" t="s">
        <v>52</v>
      </c>
      <c r="D392" s="29"/>
      <c r="E392" s="29"/>
      <c r="F392" s="29"/>
      <c r="G392" s="115"/>
      <c r="H392" s="121"/>
      <c r="I392" s="194"/>
    </row>
    <row r="393" spans="1:9" ht="30" customHeight="1">
      <c r="A393" s="22" t="s">
        <v>219</v>
      </c>
      <c r="B393" s="4" t="s">
        <v>372</v>
      </c>
      <c r="C393" s="140" t="s">
        <v>221</v>
      </c>
      <c r="D393" s="6" t="s">
        <v>476</v>
      </c>
      <c r="E393" s="1"/>
      <c r="F393" s="8"/>
      <c r="G393" s="2"/>
      <c r="H393" s="46"/>
      <c r="I393" s="194"/>
    </row>
    <row r="394" spans="1:9" ht="30" customHeight="1">
      <c r="A394" s="22" t="s">
        <v>222</v>
      </c>
      <c r="B394" s="3" t="s">
        <v>95</v>
      </c>
      <c r="C394" s="140" t="s">
        <v>373</v>
      </c>
      <c r="D394" s="6"/>
      <c r="E394" s="1" t="s">
        <v>36</v>
      </c>
      <c r="F394" s="8">
        <v>4</v>
      </c>
      <c r="G394" s="171"/>
      <c r="H394" s="46">
        <f aca="true" t="shared" si="19" ref="H394:H404">ROUND(G394,2)*F394</f>
        <v>0</v>
      </c>
      <c r="I394" s="194"/>
    </row>
    <row r="395" spans="1:9" s="37" customFormat="1" ht="30" customHeight="1">
      <c r="A395" s="22" t="s">
        <v>225</v>
      </c>
      <c r="B395" s="4" t="s">
        <v>374</v>
      </c>
      <c r="C395" s="140" t="s">
        <v>227</v>
      </c>
      <c r="D395" s="6" t="s">
        <v>476</v>
      </c>
      <c r="E395" s="1"/>
      <c r="F395" s="8"/>
      <c r="G395" s="2"/>
      <c r="H395" s="46"/>
      <c r="I395" s="194"/>
    </row>
    <row r="396" spans="1:9" s="37" customFormat="1" ht="30" customHeight="1">
      <c r="A396" s="22" t="s">
        <v>228</v>
      </c>
      <c r="B396" s="3" t="s">
        <v>95</v>
      </c>
      <c r="C396" s="140" t="s">
        <v>229</v>
      </c>
      <c r="D396" s="6"/>
      <c r="E396" s="1"/>
      <c r="F396" s="8"/>
      <c r="G396" s="2"/>
      <c r="H396" s="46">
        <f t="shared" si="19"/>
        <v>0</v>
      </c>
      <c r="I396" s="194"/>
    </row>
    <row r="397" spans="1:9" s="37" customFormat="1" ht="39.75" customHeight="1">
      <c r="A397" s="22" t="s">
        <v>230</v>
      </c>
      <c r="B397" s="3"/>
      <c r="C397" s="140" t="s">
        <v>543</v>
      </c>
      <c r="D397" s="6"/>
      <c r="E397" s="1" t="s">
        <v>37</v>
      </c>
      <c r="F397" s="8">
        <v>21</v>
      </c>
      <c r="G397" s="171"/>
      <c r="H397" s="46">
        <f t="shared" si="19"/>
        <v>0</v>
      </c>
      <c r="I397" s="194"/>
    </row>
    <row r="398" spans="1:9" s="42" customFormat="1" ht="42.75" customHeight="1">
      <c r="A398" s="22" t="s">
        <v>375</v>
      </c>
      <c r="B398" s="4" t="s">
        <v>376</v>
      </c>
      <c r="C398" s="148" t="s">
        <v>377</v>
      </c>
      <c r="D398" s="6" t="s">
        <v>476</v>
      </c>
      <c r="E398" s="1"/>
      <c r="F398" s="8"/>
      <c r="G398" s="2"/>
      <c r="H398" s="46"/>
      <c r="I398" s="194"/>
    </row>
    <row r="399" spans="1:9" s="35" customFormat="1" ht="30" customHeight="1">
      <c r="A399" s="22" t="s">
        <v>378</v>
      </c>
      <c r="B399" s="3" t="s">
        <v>95</v>
      </c>
      <c r="C399" s="140" t="s">
        <v>379</v>
      </c>
      <c r="D399" s="6"/>
      <c r="E399" s="1" t="s">
        <v>36</v>
      </c>
      <c r="F399" s="8">
        <v>1</v>
      </c>
      <c r="G399" s="171"/>
      <c r="H399" s="46">
        <f t="shared" si="19"/>
        <v>0</v>
      </c>
      <c r="I399" s="194"/>
    </row>
    <row r="400" spans="1:9" s="35" customFormat="1" ht="30" customHeight="1">
      <c r="A400" s="22" t="s">
        <v>380</v>
      </c>
      <c r="B400" s="53" t="s">
        <v>96</v>
      </c>
      <c r="C400" s="142" t="s">
        <v>381</v>
      </c>
      <c r="D400" s="54"/>
      <c r="E400" s="109" t="s">
        <v>36</v>
      </c>
      <c r="F400" s="56">
        <v>1</v>
      </c>
      <c r="G400" s="172"/>
      <c r="H400" s="123">
        <f t="shared" si="19"/>
        <v>0</v>
      </c>
      <c r="I400" s="194"/>
    </row>
    <row r="401" spans="1:9" s="39" customFormat="1" ht="39.75" customHeight="1">
      <c r="A401" s="22" t="s">
        <v>1</v>
      </c>
      <c r="B401" s="4" t="s">
        <v>382</v>
      </c>
      <c r="C401" s="148" t="s">
        <v>117</v>
      </c>
      <c r="D401" s="6" t="s">
        <v>476</v>
      </c>
      <c r="E401" s="1"/>
      <c r="F401" s="8"/>
      <c r="G401" s="2"/>
      <c r="H401" s="46"/>
      <c r="I401" s="194"/>
    </row>
    <row r="402" spans="1:9" s="40" customFormat="1" ht="39.75" customHeight="1">
      <c r="A402" s="22" t="s">
        <v>2</v>
      </c>
      <c r="B402" s="3" t="s">
        <v>95</v>
      </c>
      <c r="C402" s="140" t="s">
        <v>118</v>
      </c>
      <c r="D402" s="6"/>
      <c r="E402" s="1" t="s">
        <v>36</v>
      </c>
      <c r="F402" s="8">
        <v>1</v>
      </c>
      <c r="G402" s="171"/>
      <c r="H402" s="46">
        <f t="shared" si="19"/>
        <v>0</v>
      </c>
      <c r="I402" s="194"/>
    </row>
    <row r="403" spans="1:9" s="40" customFormat="1" ht="39.75" customHeight="1">
      <c r="A403" s="22" t="s">
        <v>3</v>
      </c>
      <c r="B403" s="3" t="s">
        <v>96</v>
      </c>
      <c r="C403" s="140" t="s">
        <v>119</v>
      </c>
      <c r="D403" s="6"/>
      <c r="E403" s="1" t="s">
        <v>36</v>
      </c>
      <c r="F403" s="8">
        <v>1</v>
      </c>
      <c r="G403" s="171"/>
      <c r="H403" s="46">
        <f t="shared" si="19"/>
        <v>0</v>
      </c>
      <c r="I403" s="194"/>
    </row>
    <row r="404" spans="1:9" s="35" customFormat="1" ht="30" customHeight="1">
      <c r="A404" s="22" t="s">
        <v>121</v>
      </c>
      <c r="B404" s="4" t="s">
        <v>383</v>
      </c>
      <c r="C404" s="140" t="s">
        <v>89</v>
      </c>
      <c r="D404" s="6" t="s">
        <v>152</v>
      </c>
      <c r="E404" s="1" t="s">
        <v>37</v>
      </c>
      <c r="F404" s="8">
        <v>156</v>
      </c>
      <c r="G404" s="171"/>
      <c r="H404" s="46">
        <f t="shared" si="19"/>
        <v>0</v>
      </c>
      <c r="I404" s="194"/>
    </row>
    <row r="405" spans="1:9" s="35" customFormat="1" ht="15" customHeight="1">
      <c r="A405" s="22"/>
      <c r="B405" s="4"/>
      <c r="C405" s="140"/>
      <c r="D405" s="6"/>
      <c r="E405" s="1"/>
      <c r="F405" s="8"/>
      <c r="G405" s="2"/>
      <c r="H405" s="46"/>
      <c r="I405" s="194"/>
    </row>
    <row r="406" spans="1:9" ht="30" customHeight="1">
      <c r="A406" s="21"/>
      <c r="B406" s="27"/>
      <c r="C406" s="139" t="s">
        <v>53</v>
      </c>
      <c r="D406" s="29"/>
      <c r="E406" s="29"/>
      <c r="F406" s="29"/>
      <c r="G406" s="115"/>
      <c r="H406" s="121"/>
      <c r="I406" s="194"/>
    </row>
    <row r="407" spans="1:9" s="35" customFormat="1" ht="39.75" customHeight="1">
      <c r="A407" s="22" t="s">
        <v>59</v>
      </c>
      <c r="B407" s="4" t="s">
        <v>384</v>
      </c>
      <c r="C407" s="140" t="s">
        <v>17</v>
      </c>
      <c r="D407" s="6" t="s">
        <v>49</v>
      </c>
      <c r="E407" s="1" t="s">
        <v>36</v>
      </c>
      <c r="F407" s="8">
        <v>2</v>
      </c>
      <c r="G407" s="171"/>
      <c r="H407" s="46">
        <f>ROUND(G407,2)*F407</f>
        <v>0</v>
      </c>
      <c r="I407" s="194"/>
    </row>
    <row r="408" spans="1:9" s="35" customFormat="1" ht="39.75" customHeight="1">
      <c r="A408" s="22" t="s">
        <v>386</v>
      </c>
      <c r="B408" s="4" t="s">
        <v>385</v>
      </c>
      <c r="C408" s="140" t="s">
        <v>388</v>
      </c>
      <c r="D408" s="6" t="s">
        <v>49</v>
      </c>
      <c r="E408" s="1" t="s">
        <v>389</v>
      </c>
      <c r="F408" s="8">
        <v>1</v>
      </c>
      <c r="G408" s="171"/>
      <c r="H408" s="46">
        <f aca="true" t="shared" si="20" ref="H408:H414">ROUND(G408,2)*F408</f>
        <v>0</v>
      </c>
      <c r="I408" s="194"/>
    </row>
    <row r="409" spans="1:9" ht="39.75" customHeight="1">
      <c r="A409" s="22" t="s">
        <v>60</v>
      </c>
      <c r="B409" s="4" t="s">
        <v>387</v>
      </c>
      <c r="C409" s="140" t="s">
        <v>18</v>
      </c>
      <c r="D409" s="6" t="s">
        <v>49</v>
      </c>
      <c r="E409" s="1"/>
      <c r="F409" s="8"/>
      <c r="G409" s="2"/>
      <c r="H409" s="46"/>
      <c r="I409" s="194"/>
    </row>
    <row r="410" spans="1:9" s="35" customFormat="1" ht="30" customHeight="1">
      <c r="A410" s="22" t="s">
        <v>62</v>
      </c>
      <c r="B410" s="3" t="s">
        <v>95</v>
      </c>
      <c r="C410" s="140" t="s">
        <v>144</v>
      </c>
      <c r="D410" s="6"/>
      <c r="E410" s="1" t="s">
        <v>36</v>
      </c>
      <c r="F410" s="8">
        <v>2</v>
      </c>
      <c r="G410" s="171"/>
      <c r="H410" s="46">
        <f t="shared" si="20"/>
        <v>0</v>
      </c>
      <c r="I410" s="194"/>
    </row>
    <row r="411" spans="1:9" ht="39.75" customHeight="1">
      <c r="A411" s="22" t="s">
        <v>302</v>
      </c>
      <c r="B411" s="4" t="s">
        <v>390</v>
      </c>
      <c r="C411" s="140" t="s">
        <v>304</v>
      </c>
      <c r="D411" s="6" t="s">
        <v>49</v>
      </c>
      <c r="E411" s="1" t="s">
        <v>36</v>
      </c>
      <c r="F411" s="8">
        <v>6</v>
      </c>
      <c r="G411" s="171"/>
      <c r="H411" s="46">
        <f t="shared" si="20"/>
        <v>0</v>
      </c>
      <c r="I411" s="194"/>
    </row>
    <row r="412" spans="1:9" ht="39.75" customHeight="1">
      <c r="A412" s="22" t="s">
        <v>63</v>
      </c>
      <c r="B412" s="4" t="s">
        <v>391</v>
      </c>
      <c r="C412" s="140" t="s">
        <v>21</v>
      </c>
      <c r="D412" s="6" t="s">
        <v>49</v>
      </c>
      <c r="E412" s="1" t="s">
        <v>36</v>
      </c>
      <c r="F412" s="8">
        <v>1</v>
      </c>
      <c r="G412" s="171"/>
      <c r="H412" s="46">
        <f t="shared" si="20"/>
        <v>0</v>
      </c>
      <c r="I412" s="194"/>
    </row>
    <row r="413" spans="1:9" s="35" customFormat="1" ht="39.75" customHeight="1">
      <c r="A413" s="22" t="s">
        <v>64</v>
      </c>
      <c r="B413" s="4" t="s">
        <v>392</v>
      </c>
      <c r="C413" s="140" t="s">
        <v>20</v>
      </c>
      <c r="D413" s="6" t="s">
        <v>49</v>
      </c>
      <c r="E413" s="1" t="s">
        <v>36</v>
      </c>
      <c r="F413" s="8">
        <v>12</v>
      </c>
      <c r="G413" s="171"/>
      <c r="H413" s="46">
        <f t="shared" si="20"/>
        <v>0</v>
      </c>
      <c r="I413" s="194"/>
    </row>
    <row r="414" spans="1:9" s="35" customFormat="1" ht="39.75" customHeight="1">
      <c r="A414" s="22" t="s">
        <v>65</v>
      </c>
      <c r="B414" s="4" t="s">
        <v>393</v>
      </c>
      <c r="C414" s="140" t="s">
        <v>19</v>
      </c>
      <c r="D414" s="6" t="s">
        <v>49</v>
      </c>
      <c r="E414" s="1" t="s">
        <v>36</v>
      </c>
      <c r="F414" s="8">
        <v>5</v>
      </c>
      <c r="G414" s="171"/>
      <c r="H414" s="46">
        <f t="shared" si="20"/>
        <v>0</v>
      </c>
      <c r="I414" s="194"/>
    </row>
    <row r="415" spans="1:9" s="35" customFormat="1" ht="15" customHeight="1">
      <c r="A415" s="22"/>
      <c r="B415" s="4"/>
      <c r="C415" s="140"/>
      <c r="D415" s="6"/>
      <c r="E415" s="1"/>
      <c r="F415" s="8"/>
      <c r="G415" s="2"/>
      <c r="H415" s="46"/>
      <c r="I415" s="194"/>
    </row>
    <row r="416" spans="1:9" ht="30" customHeight="1">
      <c r="A416" s="21"/>
      <c r="B416" s="27"/>
      <c r="C416" s="139" t="s">
        <v>54</v>
      </c>
      <c r="D416" s="29"/>
      <c r="E416" s="29"/>
      <c r="F416" s="29"/>
      <c r="G416" s="115"/>
      <c r="H416" s="121"/>
      <c r="I416" s="194"/>
    </row>
    <row r="417" spans="1:9" ht="30" customHeight="1">
      <c r="A417" s="24" t="s">
        <v>66</v>
      </c>
      <c r="B417" s="4" t="s">
        <v>394</v>
      </c>
      <c r="C417" s="140" t="s">
        <v>22</v>
      </c>
      <c r="D417" s="6" t="s">
        <v>8</v>
      </c>
      <c r="E417" s="1"/>
      <c r="F417" s="7"/>
      <c r="G417" s="2" t="s">
        <v>28</v>
      </c>
      <c r="H417" s="2"/>
      <c r="I417" s="194"/>
    </row>
    <row r="418" spans="1:9" s="35" customFormat="1" ht="30" customHeight="1">
      <c r="A418" s="24" t="s">
        <v>67</v>
      </c>
      <c r="B418" s="3" t="s">
        <v>95</v>
      </c>
      <c r="C418" s="140" t="s">
        <v>47</v>
      </c>
      <c r="D418" s="6"/>
      <c r="E418" s="1" t="s">
        <v>33</v>
      </c>
      <c r="F418" s="7">
        <v>250</v>
      </c>
      <c r="G418" s="171"/>
      <c r="H418" s="2">
        <f>ROUND(G418,2)*F418</f>
        <v>0</v>
      </c>
      <c r="I418" s="194"/>
    </row>
    <row r="419" spans="1:9" s="35" customFormat="1" ht="30" customHeight="1">
      <c r="A419" s="24" t="s">
        <v>68</v>
      </c>
      <c r="B419" s="3" t="s">
        <v>96</v>
      </c>
      <c r="C419" s="140" t="s">
        <v>48</v>
      </c>
      <c r="D419" s="6"/>
      <c r="E419" s="1" t="s">
        <v>33</v>
      </c>
      <c r="F419" s="7">
        <v>1100</v>
      </c>
      <c r="G419" s="171"/>
      <c r="H419" s="2">
        <f>ROUND(G419,2)*F419</f>
        <v>0</v>
      </c>
      <c r="I419" s="194"/>
    </row>
    <row r="420" spans="1:9" ht="30" customHeight="1" thickBot="1">
      <c r="A420" s="26"/>
      <c r="B420" s="44" t="str">
        <f>B351</f>
        <v>F</v>
      </c>
      <c r="C420" s="93" t="str">
        <f>C351</f>
        <v>LORETTE AVENUE -  from Harrow St. to Stafford St. RECONSTRUCTION</v>
      </c>
      <c r="D420" s="31"/>
      <c r="E420" s="31"/>
      <c r="F420" s="31"/>
      <c r="G420" s="116" t="s">
        <v>38</v>
      </c>
      <c r="H420" s="125">
        <f>SUM(H354:H419)</f>
        <v>0</v>
      </c>
      <c r="I420" s="194"/>
    </row>
    <row r="421" spans="1:9" ht="30" customHeight="1" thickTop="1">
      <c r="A421" s="26"/>
      <c r="B421" s="60" t="s">
        <v>528</v>
      </c>
      <c r="C421" s="138"/>
      <c r="D421" s="112"/>
      <c r="E421" s="112"/>
      <c r="F421" s="112"/>
      <c r="G421" s="154"/>
      <c r="H421" s="128"/>
      <c r="I421" s="194"/>
    </row>
    <row r="422" spans="1:9" ht="30" customHeight="1">
      <c r="A422" s="26"/>
      <c r="B422" s="32" t="s">
        <v>472</v>
      </c>
      <c r="C422" s="138" t="s">
        <v>531</v>
      </c>
      <c r="D422" s="33"/>
      <c r="E422" s="34"/>
      <c r="F422" s="34"/>
      <c r="G422" s="120"/>
      <c r="H422" s="120"/>
      <c r="I422" s="194"/>
    </row>
    <row r="423" spans="1:9" ht="30" customHeight="1">
      <c r="A423" s="26"/>
      <c r="B423" s="4" t="s">
        <v>475</v>
      </c>
      <c r="C423" s="140" t="s">
        <v>548</v>
      </c>
      <c r="D423" s="6" t="s">
        <v>476</v>
      </c>
      <c r="E423" s="1"/>
      <c r="F423" s="8"/>
      <c r="G423" s="2"/>
      <c r="H423" s="46"/>
      <c r="I423" s="194"/>
    </row>
    <row r="424" spans="1:9" ht="30" customHeight="1">
      <c r="A424" s="26"/>
      <c r="B424" s="4" t="s">
        <v>95</v>
      </c>
      <c r="C424" s="140" t="s">
        <v>477</v>
      </c>
      <c r="D424" s="6"/>
      <c r="E424" s="1"/>
      <c r="F424" s="8"/>
      <c r="G424" s="2"/>
      <c r="H424" s="46"/>
      <c r="I424" s="194"/>
    </row>
    <row r="425" spans="1:9" ht="30" customHeight="1">
      <c r="A425" s="26"/>
      <c r="B425" s="4"/>
      <c r="C425" s="140" t="s">
        <v>478</v>
      </c>
      <c r="D425" s="6"/>
      <c r="E425" s="1" t="s">
        <v>37</v>
      </c>
      <c r="F425" s="8">
        <v>20</v>
      </c>
      <c r="G425" s="171"/>
      <c r="H425" s="46">
        <f>ROUND(G425,2)*F425</f>
        <v>0</v>
      </c>
      <c r="I425" s="194"/>
    </row>
    <row r="426" spans="1:9" s="47" customFormat="1" ht="32.25" customHeight="1">
      <c r="A426" s="59"/>
      <c r="B426" s="4"/>
      <c r="C426" s="140" t="s">
        <v>479</v>
      </c>
      <c r="D426" s="6"/>
      <c r="E426" s="1" t="s">
        <v>37</v>
      </c>
      <c r="F426" s="8">
        <v>79.5</v>
      </c>
      <c r="G426" s="171"/>
      <c r="H426" s="46">
        <f>ROUND(G426,2)*F426</f>
        <v>0</v>
      </c>
      <c r="I426" s="194"/>
    </row>
    <row r="427" spans="1:9" s="51" customFormat="1" ht="28.5" customHeight="1">
      <c r="A427" s="52"/>
      <c r="B427" s="4"/>
      <c r="C427" s="140"/>
      <c r="D427" s="6"/>
      <c r="E427" s="1"/>
      <c r="F427" s="8"/>
      <c r="G427" s="2"/>
      <c r="H427" s="46"/>
      <c r="I427" s="194"/>
    </row>
    <row r="428" spans="1:9" s="47" customFormat="1" ht="24" customHeight="1">
      <c r="A428" s="52"/>
      <c r="B428" s="4" t="s">
        <v>480</v>
      </c>
      <c r="C428" s="140" t="s">
        <v>481</v>
      </c>
      <c r="D428" s="6" t="s">
        <v>476</v>
      </c>
      <c r="E428" s="1"/>
      <c r="F428" s="8"/>
      <c r="G428" s="2"/>
      <c r="H428" s="46"/>
      <c r="I428" s="194"/>
    </row>
    <row r="429" spans="1:9" s="47" customFormat="1" ht="24" customHeight="1">
      <c r="A429" s="52"/>
      <c r="B429" s="4" t="s">
        <v>95</v>
      </c>
      <c r="C429" s="140" t="s">
        <v>482</v>
      </c>
      <c r="D429" s="6"/>
      <c r="E429" s="1"/>
      <c r="F429" s="8"/>
      <c r="G429" s="2"/>
      <c r="H429" s="46"/>
      <c r="I429" s="194"/>
    </row>
    <row r="430" spans="1:9" s="47" customFormat="1" ht="24" customHeight="1">
      <c r="A430" s="52"/>
      <c r="B430" s="4"/>
      <c r="C430" s="140" t="s">
        <v>483</v>
      </c>
      <c r="D430" s="6"/>
      <c r="E430" s="1" t="s">
        <v>484</v>
      </c>
      <c r="F430" s="8">
        <v>15</v>
      </c>
      <c r="G430" s="171"/>
      <c r="H430" s="46">
        <f>ROUND(G430,2)*F430</f>
        <v>0</v>
      </c>
      <c r="I430" s="194"/>
    </row>
    <row r="431" spans="1:9" s="47" customFormat="1" ht="24" customHeight="1">
      <c r="A431" s="52"/>
      <c r="B431" s="4"/>
      <c r="C431" s="140"/>
      <c r="D431" s="6"/>
      <c r="E431" s="1"/>
      <c r="F431" s="8"/>
      <c r="G431" s="2"/>
      <c r="H431" s="46"/>
      <c r="I431" s="194"/>
    </row>
    <row r="432" spans="1:9" s="51" customFormat="1" ht="28.5" customHeight="1">
      <c r="A432" s="52"/>
      <c r="B432" s="4" t="s">
        <v>485</v>
      </c>
      <c r="C432" s="140" t="s">
        <v>486</v>
      </c>
      <c r="D432" s="6" t="s">
        <v>476</v>
      </c>
      <c r="E432" s="1" t="s">
        <v>36</v>
      </c>
      <c r="F432" s="8">
        <v>1</v>
      </c>
      <c r="G432" s="171"/>
      <c r="H432" s="46">
        <f>ROUND(G432,2)*F432</f>
        <v>0</v>
      </c>
      <c r="I432" s="194"/>
    </row>
    <row r="433" spans="1:9" s="47" customFormat="1" ht="24" customHeight="1">
      <c r="A433" s="52"/>
      <c r="B433" s="4"/>
      <c r="C433" s="140"/>
      <c r="D433" s="6"/>
      <c r="E433" s="1"/>
      <c r="F433" s="8"/>
      <c r="G433" s="2"/>
      <c r="H433" s="46"/>
      <c r="I433" s="194"/>
    </row>
    <row r="434" spans="1:9" s="47" customFormat="1" ht="24" customHeight="1">
      <c r="A434" s="52"/>
      <c r="B434" s="4" t="s">
        <v>487</v>
      </c>
      <c r="C434" s="140" t="s">
        <v>488</v>
      </c>
      <c r="D434" s="6" t="s">
        <v>476</v>
      </c>
      <c r="E434" s="1" t="s">
        <v>36</v>
      </c>
      <c r="F434" s="8">
        <v>1</v>
      </c>
      <c r="G434" s="171"/>
      <c r="H434" s="46">
        <f>ROUND(G434,2)*F434</f>
        <v>0</v>
      </c>
      <c r="I434" s="194"/>
    </row>
    <row r="435" spans="1:9" s="47" customFormat="1" ht="24" customHeight="1">
      <c r="A435" s="52"/>
      <c r="B435" s="4"/>
      <c r="C435" s="140"/>
      <c r="D435" s="6"/>
      <c r="E435" s="1"/>
      <c r="F435" s="8"/>
      <c r="G435" s="2"/>
      <c r="H435" s="46"/>
      <c r="I435" s="194"/>
    </row>
    <row r="436" spans="1:9" s="47" customFormat="1" ht="24" customHeight="1">
      <c r="A436" s="52"/>
      <c r="B436" s="4" t="s">
        <v>489</v>
      </c>
      <c r="C436" s="140" t="s">
        <v>490</v>
      </c>
      <c r="D436" s="6" t="s">
        <v>476</v>
      </c>
      <c r="E436" s="1"/>
      <c r="F436" s="8"/>
      <c r="G436" s="2"/>
      <c r="H436" s="46"/>
      <c r="I436" s="194"/>
    </row>
    <row r="437" spans="1:9" s="47" customFormat="1" ht="24" customHeight="1">
      <c r="A437" s="52"/>
      <c r="B437" s="4" t="s">
        <v>95</v>
      </c>
      <c r="C437" s="140" t="s">
        <v>373</v>
      </c>
      <c r="D437" s="6"/>
      <c r="E437" s="1" t="s">
        <v>36</v>
      </c>
      <c r="F437" s="8">
        <v>4</v>
      </c>
      <c r="G437" s="171"/>
      <c r="H437" s="46">
        <f>ROUND(G437,2)*F437</f>
        <v>0</v>
      </c>
      <c r="I437" s="194"/>
    </row>
    <row r="438" spans="1:9" s="47" customFormat="1" ht="24" customHeight="1">
      <c r="A438" s="52"/>
      <c r="B438" s="4"/>
      <c r="C438" s="140"/>
      <c r="D438" s="6"/>
      <c r="E438" s="1"/>
      <c r="F438" s="8"/>
      <c r="G438" s="2"/>
      <c r="H438" s="46"/>
      <c r="I438" s="194"/>
    </row>
    <row r="439" spans="1:9" s="47" customFormat="1" ht="24" customHeight="1">
      <c r="A439" s="52"/>
      <c r="B439" s="4" t="s">
        <v>491</v>
      </c>
      <c r="C439" s="140" t="s">
        <v>492</v>
      </c>
      <c r="D439" s="6" t="s">
        <v>476</v>
      </c>
      <c r="E439" s="1" t="s">
        <v>36</v>
      </c>
      <c r="F439" s="8">
        <v>4</v>
      </c>
      <c r="G439" s="171"/>
      <c r="H439" s="46">
        <f>ROUND(G439,2)*F439</f>
        <v>0</v>
      </c>
      <c r="I439" s="194"/>
    </row>
    <row r="440" spans="1:9" s="47" customFormat="1" ht="24" customHeight="1">
      <c r="A440" s="52"/>
      <c r="B440" s="4"/>
      <c r="C440" s="140"/>
      <c r="D440" s="6"/>
      <c r="E440" s="1"/>
      <c r="F440" s="8"/>
      <c r="G440" s="2"/>
      <c r="H440" s="46"/>
      <c r="I440" s="194"/>
    </row>
    <row r="441" spans="1:9" s="47" customFormat="1" ht="24" customHeight="1">
      <c r="A441" s="52"/>
      <c r="B441" s="4" t="s">
        <v>493</v>
      </c>
      <c r="C441" s="140" t="s">
        <v>494</v>
      </c>
      <c r="D441" s="6" t="s">
        <v>476</v>
      </c>
      <c r="E441" s="1"/>
      <c r="F441" s="8"/>
      <c r="G441" s="2"/>
      <c r="H441" s="46"/>
      <c r="I441" s="194"/>
    </row>
    <row r="442" spans="1:9" s="49" customFormat="1" ht="26.25" customHeight="1">
      <c r="A442" s="52"/>
      <c r="B442" s="4" t="s">
        <v>95</v>
      </c>
      <c r="C442" s="140" t="s">
        <v>495</v>
      </c>
      <c r="D442" s="6"/>
      <c r="E442" s="1"/>
      <c r="F442" s="8"/>
      <c r="G442" s="2"/>
      <c r="H442" s="46"/>
      <c r="I442" s="194"/>
    </row>
    <row r="443" spans="1:9" s="47" customFormat="1" ht="27.75" customHeight="1">
      <c r="A443" s="52"/>
      <c r="B443" s="4"/>
      <c r="C443" s="140" t="s">
        <v>496</v>
      </c>
      <c r="D443" s="6"/>
      <c r="E443" s="1" t="s">
        <v>37</v>
      </c>
      <c r="F443" s="8">
        <v>5</v>
      </c>
      <c r="G443" s="171"/>
      <c r="H443" s="46">
        <f>ROUND(G443,2)*F443</f>
        <v>0</v>
      </c>
      <c r="I443" s="194"/>
    </row>
    <row r="444" spans="1:9" s="47" customFormat="1" ht="30" customHeight="1">
      <c r="A444" s="52"/>
      <c r="B444" s="4"/>
      <c r="C444" s="140" t="s">
        <v>497</v>
      </c>
      <c r="D444" s="6"/>
      <c r="E444" s="1" t="s">
        <v>37</v>
      </c>
      <c r="F444" s="8">
        <v>20</v>
      </c>
      <c r="G444" s="171"/>
      <c r="H444" s="46">
        <f>ROUND(G444,2)*F444</f>
        <v>0</v>
      </c>
      <c r="I444" s="194"/>
    </row>
    <row r="445" spans="1:9" s="47" customFormat="1" ht="20.25" customHeight="1">
      <c r="A445" s="52"/>
      <c r="B445" s="4"/>
      <c r="C445" s="140"/>
      <c r="D445" s="6"/>
      <c r="E445" s="1"/>
      <c r="F445" s="8"/>
      <c r="G445" s="2"/>
      <c r="H445" s="46"/>
      <c r="I445" s="194"/>
    </row>
    <row r="446" spans="1:9" s="47" customFormat="1" ht="15.75" customHeight="1">
      <c r="A446" s="52"/>
      <c r="B446" s="4" t="s">
        <v>96</v>
      </c>
      <c r="C446" s="140" t="s">
        <v>498</v>
      </c>
      <c r="D446" s="6"/>
      <c r="E446" s="1"/>
      <c r="F446" s="8"/>
      <c r="G446" s="2"/>
      <c r="H446" s="46"/>
      <c r="I446" s="194"/>
    </row>
    <row r="447" spans="1:9" ht="30">
      <c r="A447" s="14"/>
      <c r="B447" s="4"/>
      <c r="C447" s="140" t="s">
        <v>499</v>
      </c>
      <c r="D447" s="6"/>
      <c r="E447" s="1" t="s">
        <v>37</v>
      </c>
      <c r="F447" s="8">
        <v>20</v>
      </c>
      <c r="G447" s="171"/>
      <c r="H447" s="46">
        <f>ROUND(G447,2)*F447</f>
        <v>0</v>
      </c>
      <c r="I447" s="194"/>
    </row>
    <row r="448" spans="1:9" ht="15">
      <c r="A448" s="14"/>
      <c r="B448" s="4"/>
      <c r="C448" s="140"/>
      <c r="D448" s="6"/>
      <c r="E448" s="1"/>
      <c r="F448" s="8"/>
      <c r="G448" s="2"/>
      <c r="H448" s="46"/>
      <c r="I448" s="194"/>
    </row>
    <row r="449" spans="2:9" ht="15">
      <c r="B449" s="4" t="s">
        <v>97</v>
      </c>
      <c r="C449" s="140" t="s">
        <v>500</v>
      </c>
      <c r="D449" s="6"/>
      <c r="E449" s="1"/>
      <c r="F449" s="8"/>
      <c r="G449" s="2"/>
      <c r="H449" s="46"/>
      <c r="I449" s="194"/>
    </row>
    <row r="450" spans="2:9" ht="30">
      <c r="B450" s="4"/>
      <c r="C450" s="140" t="s">
        <v>501</v>
      </c>
      <c r="D450" s="6"/>
      <c r="E450" s="1" t="s">
        <v>37</v>
      </c>
      <c r="F450" s="8">
        <v>15</v>
      </c>
      <c r="G450" s="171"/>
      <c r="H450" s="46">
        <f>ROUND(G450,2)*F450</f>
        <v>0</v>
      </c>
      <c r="I450" s="194"/>
    </row>
    <row r="451" spans="2:9" ht="30">
      <c r="B451" s="4"/>
      <c r="C451" s="140" t="s">
        <v>499</v>
      </c>
      <c r="D451" s="6"/>
      <c r="E451" s="1" t="s">
        <v>37</v>
      </c>
      <c r="F451" s="8">
        <v>15</v>
      </c>
      <c r="G451" s="171"/>
      <c r="H451" s="46">
        <f>ROUND(G451,2)*F451</f>
        <v>0</v>
      </c>
      <c r="I451" s="194"/>
    </row>
    <row r="452" spans="2:9" ht="15">
      <c r="B452" s="4"/>
      <c r="C452" s="140"/>
      <c r="D452" s="6"/>
      <c r="E452" s="175"/>
      <c r="F452" s="8"/>
      <c r="G452" s="2"/>
      <c r="H452" s="46"/>
      <c r="I452" s="194"/>
    </row>
    <row r="453" spans="2:9" ht="30">
      <c r="B453" s="5" t="s">
        <v>502</v>
      </c>
      <c r="C453" s="140" t="s">
        <v>535</v>
      </c>
      <c r="D453" s="6" t="s">
        <v>542</v>
      </c>
      <c r="E453" s="140"/>
      <c r="F453" s="8"/>
      <c r="G453" s="2"/>
      <c r="H453" s="46"/>
      <c r="I453" s="194"/>
    </row>
    <row r="454" spans="2:9" ht="15">
      <c r="B454" s="5" t="s">
        <v>536</v>
      </c>
      <c r="C454" s="140" t="s">
        <v>546</v>
      </c>
      <c r="D454" s="140"/>
      <c r="E454" s="140"/>
      <c r="F454" s="8"/>
      <c r="G454" s="2"/>
      <c r="H454" s="46"/>
      <c r="I454" s="194"/>
    </row>
    <row r="455" spans="2:9" ht="15">
      <c r="B455" s="5" t="s">
        <v>95</v>
      </c>
      <c r="C455" s="140" t="s">
        <v>545</v>
      </c>
      <c r="E455" s="6" t="s">
        <v>36</v>
      </c>
      <c r="F455" s="8">
        <v>1</v>
      </c>
      <c r="G455" s="171"/>
      <c r="H455" s="46">
        <f>ROUND(G455,2)*F455</f>
        <v>0</v>
      </c>
      <c r="I455" s="194"/>
    </row>
    <row r="456" spans="2:9" ht="15">
      <c r="B456" s="4"/>
      <c r="C456" s="140"/>
      <c r="D456" s="6"/>
      <c r="E456" s="1"/>
      <c r="F456" s="8"/>
      <c r="G456" s="2"/>
      <c r="H456" s="46"/>
      <c r="I456" s="194"/>
    </row>
    <row r="457" spans="2:9" ht="30">
      <c r="B457" s="4" t="s">
        <v>503</v>
      </c>
      <c r="C457" s="140" t="s">
        <v>539</v>
      </c>
      <c r="D457" s="6" t="s">
        <v>476</v>
      </c>
      <c r="E457" s="1"/>
      <c r="F457" s="8"/>
      <c r="G457" s="2"/>
      <c r="H457" s="46"/>
      <c r="I457" s="194"/>
    </row>
    <row r="458" spans="2:9" ht="15">
      <c r="B458" s="4" t="s">
        <v>95</v>
      </c>
      <c r="C458" s="140" t="s">
        <v>540</v>
      </c>
      <c r="D458" s="6"/>
      <c r="E458" s="1" t="s">
        <v>36</v>
      </c>
      <c r="F458" s="8">
        <v>3</v>
      </c>
      <c r="G458" s="171"/>
      <c r="H458" s="46">
        <f>ROUND(G458,2)*F458</f>
        <v>0</v>
      </c>
      <c r="I458" s="194"/>
    </row>
    <row r="459" spans="2:9" ht="15">
      <c r="B459" s="4" t="s">
        <v>96</v>
      </c>
      <c r="C459" s="140" t="s">
        <v>547</v>
      </c>
      <c r="D459" s="6"/>
      <c r="E459" s="1" t="s">
        <v>36</v>
      </c>
      <c r="F459" s="8">
        <v>1</v>
      </c>
      <c r="G459" s="171"/>
      <c r="H459" s="46">
        <f>ROUND(G459,2)*F459</f>
        <v>0</v>
      </c>
      <c r="I459" s="194"/>
    </row>
    <row r="460" spans="2:9" ht="15">
      <c r="B460" s="4"/>
      <c r="C460" s="140"/>
      <c r="D460" s="6"/>
      <c r="E460" s="1"/>
      <c r="F460" s="8"/>
      <c r="G460" s="2"/>
      <c r="H460" s="46"/>
      <c r="I460" s="194"/>
    </row>
    <row r="461" spans="2:9" ht="45">
      <c r="B461" s="4" t="s">
        <v>506</v>
      </c>
      <c r="C461" s="140" t="s">
        <v>504</v>
      </c>
      <c r="D461" s="6" t="s">
        <v>476</v>
      </c>
      <c r="E461" s="1"/>
      <c r="F461" s="8"/>
      <c r="G461" s="2"/>
      <c r="H461" s="46"/>
      <c r="I461" s="194"/>
    </row>
    <row r="462" spans="2:9" ht="15">
      <c r="B462" s="4" t="s">
        <v>95</v>
      </c>
      <c r="C462" s="140" t="s">
        <v>495</v>
      </c>
      <c r="D462" s="6"/>
      <c r="E462" s="1" t="s">
        <v>36</v>
      </c>
      <c r="F462" s="8">
        <v>3</v>
      </c>
      <c r="G462" s="171"/>
      <c r="H462" s="46">
        <f>ROUND(G462,2)*F462</f>
        <v>0</v>
      </c>
      <c r="I462" s="194"/>
    </row>
    <row r="463" spans="2:9" ht="15">
      <c r="B463" s="4" t="s">
        <v>96</v>
      </c>
      <c r="C463" s="140" t="s">
        <v>498</v>
      </c>
      <c r="D463" s="6"/>
      <c r="E463" s="1" t="s">
        <v>36</v>
      </c>
      <c r="F463" s="8">
        <v>1</v>
      </c>
      <c r="G463" s="171"/>
      <c r="H463" s="46">
        <f>ROUND(G463,2)*F463</f>
        <v>0</v>
      </c>
      <c r="I463" s="194"/>
    </row>
    <row r="464" spans="2:9" ht="15">
      <c r="B464" s="4" t="s">
        <v>97</v>
      </c>
      <c r="C464" s="140" t="s">
        <v>500</v>
      </c>
      <c r="D464" s="6"/>
      <c r="E464" s="1" t="s">
        <v>36</v>
      </c>
      <c r="F464" s="8">
        <v>4</v>
      </c>
      <c r="G464" s="171"/>
      <c r="H464" s="46">
        <f>ROUND(G464,2)*F464</f>
        <v>0</v>
      </c>
      <c r="I464" s="194"/>
    </row>
    <row r="465" spans="2:9" ht="15">
      <c r="B465" s="4"/>
      <c r="C465" s="140"/>
      <c r="D465" s="6"/>
      <c r="E465" s="1"/>
      <c r="F465" s="8"/>
      <c r="G465" s="2"/>
      <c r="H465" s="46"/>
      <c r="I465" s="194"/>
    </row>
    <row r="466" spans="2:9" ht="30">
      <c r="B466" s="4" t="s">
        <v>556</v>
      </c>
      <c r="C466" s="140" t="s">
        <v>505</v>
      </c>
      <c r="D466" s="6" t="s">
        <v>476</v>
      </c>
      <c r="E466" s="1" t="s">
        <v>34</v>
      </c>
      <c r="F466" s="8">
        <v>14.1</v>
      </c>
      <c r="G466" s="171"/>
      <c r="H466" s="46">
        <f>ROUND(G466,2)*F466</f>
        <v>0</v>
      </c>
      <c r="I466" s="194"/>
    </row>
    <row r="467" spans="2:9" ht="15">
      <c r="B467" s="4"/>
      <c r="C467" s="140"/>
      <c r="D467" s="6"/>
      <c r="E467" s="1"/>
      <c r="F467" s="8"/>
      <c r="G467" s="2"/>
      <c r="H467" s="46"/>
      <c r="I467" s="194"/>
    </row>
    <row r="468" spans="2:9" ht="15">
      <c r="B468" s="4" t="s">
        <v>557</v>
      </c>
      <c r="C468" s="140" t="s">
        <v>507</v>
      </c>
      <c r="D468" s="6" t="s">
        <v>476</v>
      </c>
      <c r="E468" s="1" t="s">
        <v>37</v>
      </c>
      <c r="F468" s="8">
        <v>100</v>
      </c>
      <c r="G468" s="171"/>
      <c r="H468" s="46">
        <f>ROUND(G468,2)*F468</f>
        <v>0</v>
      </c>
      <c r="I468" s="194"/>
    </row>
    <row r="469" spans="2:9" ht="16.5" thickBot="1">
      <c r="B469" s="44"/>
      <c r="C469" s="93" t="s">
        <v>508</v>
      </c>
      <c r="D469" s="31"/>
      <c r="E469" s="31"/>
      <c r="F469" s="31"/>
      <c r="G469" s="116"/>
      <c r="H469" s="125">
        <f>SUM(H425:H468)</f>
        <v>0</v>
      </c>
      <c r="I469" s="194"/>
    </row>
    <row r="470" spans="2:9" ht="18.75" customHeight="1" thickTop="1">
      <c r="B470" s="32" t="s">
        <v>473</v>
      </c>
      <c r="C470" s="138" t="s">
        <v>530</v>
      </c>
      <c r="D470" s="33"/>
      <c r="E470" s="34"/>
      <c r="F470" s="34"/>
      <c r="G470" s="120"/>
      <c r="H470" s="120"/>
      <c r="I470" s="194"/>
    </row>
    <row r="471" spans="2:9" ht="15">
      <c r="B471" s="4"/>
      <c r="C471" s="140"/>
      <c r="D471" s="6"/>
      <c r="E471" s="1"/>
      <c r="F471" s="8"/>
      <c r="G471" s="2"/>
      <c r="H471" s="46"/>
      <c r="I471" s="194"/>
    </row>
    <row r="472" spans="2:9" ht="30">
      <c r="B472" s="4" t="s">
        <v>509</v>
      </c>
      <c r="C472" s="140" t="s">
        <v>549</v>
      </c>
      <c r="D472" s="6" t="s">
        <v>476</v>
      </c>
      <c r="E472" s="1"/>
      <c r="F472" s="8"/>
      <c r="G472" s="2"/>
      <c r="H472" s="46"/>
      <c r="I472" s="194"/>
    </row>
    <row r="473" spans="2:9" ht="30">
      <c r="B473" s="4" t="s">
        <v>95</v>
      </c>
      <c r="C473" s="140" t="s">
        <v>510</v>
      </c>
      <c r="D473" s="6"/>
      <c r="E473" s="1" t="s">
        <v>511</v>
      </c>
      <c r="F473" s="8">
        <v>28</v>
      </c>
      <c r="G473" s="171"/>
      <c r="H473" s="46">
        <f>ROUND(G473,2)*F473</f>
        <v>0</v>
      </c>
      <c r="I473" s="194"/>
    </row>
    <row r="474" spans="2:9" ht="30">
      <c r="B474" s="4" t="s">
        <v>96</v>
      </c>
      <c r="C474" s="140" t="s">
        <v>477</v>
      </c>
      <c r="D474" s="6"/>
      <c r="E474" s="1"/>
      <c r="F474" s="8"/>
      <c r="G474" s="2"/>
      <c r="H474" s="46"/>
      <c r="I474" s="194"/>
    </row>
    <row r="475" spans="2:9" ht="15">
      <c r="B475" s="4"/>
      <c r="C475" s="140" t="s">
        <v>478</v>
      </c>
      <c r="D475" s="6"/>
      <c r="E475" s="1" t="s">
        <v>37</v>
      </c>
      <c r="F475" s="8">
        <v>5</v>
      </c>
      <c r="G475" s="171"/>
      <c r="H475" s="46">
        <f>ROUND(G475,2)*F475</f>
        <v>0</v>
      </c>
      <c r="I475" s="194"/>
    </row>
    <row r="476" spans="2:9" ht="15">
      <c r="B476" s="4"/>
      <c r="C476" s="140" t="s">
        <v>479</v>
      </c>
      <c r="D476" s="6"/>
      <c r="E476" s="1" t="s">
        <v>37</v>
      </c>
      <c r="F476" s="8">
        <v>53</v>
      </c>
      <c r="G476" s="171"/>
      <c r="H476" s="46">
        <f>ROUND(G476,2)*F476</f>
        <v>0</v>
      </c>
      <c r="I476" s="194"/>
    </row>
    <row r="477" spans="2:9" ht="15">
      <c r="B477" s="4"/>
      <c r="C477" s="140"/>
      <c r="D477" s="6"/>
      <c r="E477" s="1"/>
      <c r="F477" s="8"/>
      <c r="G477" s="2"/>
      <c r="H477" s="46"/>
      <c r="I477" s="194"/>
    </row>
    <row r="478" spans="2:9" ht="15">
      <c r="B478" s="4" t="s">
        <v>512</v>
      </c>
      <c r="C478" s="140" t="s">
        <v>481</v>
      </c>
      <c r="D478" s="6" t="s">
        <v>476</v>
      </c>
      <c r="E478" s="1"/>
      <c r="F478" s="8"/>
      <c r="G478" s="2"/>
      <c r="H478" s="46"/>
      <c r="I478" s="194"/>
    </row>
    <row r="479" spans="2:9" ht="15">
      <c r="B479" s="4" t="s">
        <v>95</v>
      </c>
      <c r="C479" s="140" t="s">
        <v>513</v>
      </c>
      <c r="D479" s="6"/>
      <c r="E479" s="1"/>
      <c r="F479" s="8"/>
      <c r="G479" s="2"/>
      <c r="H479" s="46"/>
      <c r="I479" s="194"/>
    </row>
    <row r="480" spans="2:9" ht="15">
      <c r="B480" s="4"/>
      <c r="C480" s="140" t="s">
        <v>483</v>
      </c>
      <c r="D480" s="6"/>
      <c r="E480" s="1" t="s">
        <v>484</v>
      </c>
      <c r="F480" s="8">
        <v>7</v>
      </c>
      <c r="G480" s="171"/>
      <c r="H480" s="46">
        <f>ROUND(G480,2)*F480</f>
        <v>0</v>
      </c>
      <c r="I480" s="194"/>
    </row>
    <row r="481" spans="2:9" ht="15">
      <c r="B481" s="4"/>
      <c r="C481" s="140"/>
      <c r="D481" s="6"/>
      <c r="E481" s="1"/>
      <c r="F481" s="8"/>
      <c r="G481" s="2"/>
      <c r="H481" s="46"/>
      <c r="I481" s="194"/>
    </row>
    <row r="482" spans="2:9" ht="30">
      <c r="B482" s="4" t="s">
        <v>514</v>
      </c>
      <c r="C482" s="140" t="s">
        <v>515</v>
      </c>
      <c r="D482" s="6" t="s">
        <v>476</v>
      </c>
      <c r="E482" s="1"/>
      <c r="F482" s="8"/>
      <c r="G482" s="2"/>
      <c r="H482" s="46"/>
      <c r="I482" s="194"/>
    </row>
    <row r="483" spans="2:9" ht="15">
      <c r="B483" s="4" t="s">
        <v>95</v>
      </c>
      <c r="C483" s="140" t="s">
        <v>516</v>
      </c>
      <c r="D483" s="6"/>
      <c r="E483" s="1"/>
      <c r="F483" s="8"/>
      <c r="G483" s="2"/>
      <c r="H483" s="46"/>
      <c r="I483" s="194"/>
    </row>
    <row r="484" spans="2:9" ht="15">
      <c r="B484" s="4"/>
      <c r="C484" s="140" t="s">
        <v>483</v>
      </c>
      <c r="D484" s="6"/>
      <c r="E484" s="1" t="s">
        <v>484</v>
      </c>
      <c r="F484" s="8">
        <v>3.5</v>
      </c>
      <c r="G484" s="171"/>
      <c r="H484" s="46">
        <f>ROUND(G484,2)*F484</f>
        <v>0</v>
      </c>
      <c r="I484" s="194"/>
    </row>
    <row r="485" spans="2:9" ht="15">
      <c r="B485" s="4"/>
      <c r="C485" s="140"/>
      <c r="D485" s="6"/>
      <c r="E485" s="1"/>
      <c r="F485" s="8"/>
      <c r="G485" s="2"/>
      <c r="H485" s="46"/>
      <c r="I485" s="194"/>
    </row>
    <row r="486" spans="2:9" ht="15">
      <c r="B486" s="4" t="s">
        <v>517</v>
      </c>
      <c r="C486" s="140" t="s">
        <v>486</v>
      </c>
      <c r="D486" s="6" t="s">
        <v>476</v>
      </c>
      <c r="E486" s="1" t="s">
        <v>36</v>
      </c>
      <c r="F486" s="8">
        <v>1</v>
      </c>
      <c r="G486" s="171"/>
      <c r="H486" s="46">
        <f>ROUND(G486,2)*F486</f>
        <v>0</v>
      </c>
      <c r="I486" s="194"/>
    </row>
    <row r="487" spans="2:9" ht="15">
      <c r="B487" s="4"/>
      <c r="C487" s="140"/>
      <c r="D487" s="6"/>
      <c r="E487" s="1"/>
      <c r="F487" s="8"/>
      <c r="G487" s="2"/>
      <c r="H487" s="46"/>
      <c r="I487" s="194"/>
    </row>
    <row r="488" spans="2:9" ht="15">
      <c r="B488" s="4" t="s">
        <v>518</v>
      </c>
      <c r="C488" s="140" t="s">
        <v>494</v>
      </c>
      <c r="D488" s="6" t="s">
        <v>476</v>
      </c>
      <c r="E488" s="1"/>
      <c r="F488" s="8"/>
      <c r="G488" s="2"/>
      <c r="H488" s="46"/>
      <c r="I488" s="194"/>
    </row>
    <row r="489" spans="2:9" ht="15">
      <c r="B489" s="4" t="s">
        <v>95</v>
      </c>
      <c r="C489" s="140" t="s">
        <v>495</v>
      </c>
      <c r="D489" s="6"/>
      <c r="E489" s="1"/>
      <c r="F489" s="8"/>
      <c r="G489" s="2"/>
      <c r="H489" s="46"/>
      <c r="I489" s="194"/>
    </row>
    <row r="490" spans="2:9" ht="30">
      <c r="B490" s="4"/>
      <c r="C490" s="140" t="s">
        <v>496</v>
      </c>
      <c r="D490" s="6"/>
      <c r="E490" s="1" t="s">
        <v>37</v>
      </c>
      <c r="F490" s="8">
        <v>17.5</v>
      </c>
      <c r="G490" s="171"/>
      <c r="H490" s="46">
        <f>ROUND(G490,2)*F490</f>
        <v>0</v>
      </c>
      <c r="I490" s="194"/>
    </row>
    <row r="491" spans="2:9" ht="30">
      <c r="B491" s="4"/>
      <c r="C491" s="140" t="s">
        <v>497</v>
      </c>
      <c r="D491" s="6"/>
      <c r="E491" s="1" t="s">
        <v>37</v>
      </c>
      <c r="F491" s="8">
        <v>123.5</v>
      </c>
      <c r="G491" s="171"/>
      <c r="H491" s="46">
        <f>ROUND(G491,2)*F491</f>
        <v>0</v>
      </c>
      <c r="I491" s="194"/>
    </row>
    <row r="492" spans="2:9" ht="15">
      <c r="B492" s="4"/>
      <c r="C492" s="140"/>
      <c r="D492" s="174"/>
      <c r="E492" s="175"/>
      <c r="F492" s="8"/>
      <c r="G492" s="2"/>
      <c r="H492" s="46"/>
      <c r="I492" s="194"/>
    </row>
    <row r="493" spans="2:9" ht="30">
      <c r="B493" s="5" t="s">
        <v>519</v>
      </c>
      <c r="C493" s="140" t="s">
        <v>535</v>
      </c>
      <c r="D493" s="6" t="s">
        <v>542</v>
      </c>
      <c r="E493" s="140"/>
      <c r="F493" s="8"/>
      <c r="G493" s="2"/>
      <c r="H493" s="46"/>
      <c r="I493" s="194"/>
    </row>
    <row r="494" spans="2:9" ht="15.75">
      <c r="B494" s="5" t="s">
        <v>536</v>
      </c>
      <c r="C494" s="140" t="s">
        <v>538</v>
      </c>
      <c r="D494" s="140"/>
      <c r="E494" s="140"/>
      <c r="F494" s="8"/>
      <c r="G494" s="2"/>
      <c r="H494" s="46"/>
      <c r="I494" s="194"/>
    </row>
    <row r="495" spans="2:9" ht="15.75">
      <c r="B495" s="5" t="s">
        <v>95</v>
      </c>
      <c r="C495" s="140" t="s">
        <v>537</v>
      </c>
      <c r="E495" s="6" t="s">
        <v>36</v>
      </c>
      <c r="F495" s="8">
        <v>1</v>
      </c>
      <c r="G495" s="171"/>
      <c r="H495" s="46">
        <f>ROUND(G495,2)*F495</f>
        <v>0</v>
      </c>
      <c r="I495" s="194"/>
    </row>
    <row r="496" spans="2:9" ht="15">
      <c r="B496" s="5"/>
      <c r="C496" s="140"/>
      <c r="D496" s="140"/>
      <c r="E496" s="140"/>
      <c r="F496" s="8"/>
      <c r="G496" s="2"/>
      <c r="H496" s="46"/>
      <c r="I496" s="194"/>
    </row>
    <row r="497" spans="2:9" ht="30">
      <c r="B497" s="4" t="s">
        <v>520</v>
      </c>
      <c r="C497" s="140" t="s">
        <v>539</v>
      </c>
      <c r="D497" s="6" t="s">
        <v>476</v>
      </c>
      <c r="E497" s="1"/>
      <c r="F497" s="8"/>
      <c r="G497" s="2"/>
      <c r="H497" s="46"/>
      <c r="I497" s="194"/>
    </row>
    <row r="498" spans="2:9" ht="15">
      <c r="B498" s="4" t="s">
        <v>95</v>
      </c>
      <c r="C498" s="140" t="s">
        <v>540</v>
      </c>
      <c r="D498" s="177"/>
      <c r="E498" s="1" t="s">
        <v>36</v>
      </c>
      <c r="F498" s="8">
        <v>14</v>
      </c>
      <c r="G498" s="171"/>
      <c r="H498" s="46">
        <f>ROUND(G498,2)*F498</f>
        <v>0</v>
      </c>
      <c r="I498" s="194"/>
    </row>
    <row r="499" spans="2:9" ht="15">
      <c r="B499" s="4" t="s">
        <v>96</v>
      </c>
      <c r="C499" s="140" t="s">
        <v>541</v>
      </c>
      <c r="D499" s="6"/>
      <c r="E499" s="1" t="s">
        <v>36</v>
      </c>
      <c r="F499" s="8">
        <v>1</v>
      </c>
      <c r="G499" s="171"/>
      <c r="H499" s="46">
        <f>ROUND(G499,2)*F499</f>
        <v>0</v>
      </c>
      <c r="I499" s="194"/>
    </row>
    <row r="500" spans="2:9" ht="15">
      <c r="B500" s="4"/>
      <c r="C500" s="140"/>
      <c r="D500" s="6"/>
      <c r="E500" s="1"/>
      <c r="F500" s="8"/>
      <c r="G500" s="2"/>
      <c r="H500" s="46"/>
      <c r="I500" s="194"/>
    </row>
    <row r="501" spans="2:9" ht="15">
      <c r="B501" s="4" t="s">
        <v>523</v>
      </c>
      <c r="C501" s="140" t="s">
        <v>521</v>
      </c>
      <c r="D501" s="6" t="s">
        <v>476</v>
      </c>
      <c r="E501" s="1"/>
      <c r="F501" s="8"/>
      <c r="G501" s="2"/>
      <c r="H501" s="46"/>
      <c r="I501" s="194"/>
    </row>
    <row r="502" spans="2:9" ht="15">
      <c r="B502" s="4" t="s">
        <v>95</v>
      </c>
      <c r="C502" s="140" t="s">
        <v>522</v>
      </c>
      <c r="D502" s="6"/>
      <c r="E502" s="1" t="s">
        <v>36</v>
      </c>
      <c r="F502" s="8">
        <v>1</v>
      </c>
      <c r="G502" s="171"/>
      <c r="H502" s="46">
        <f>ROUND(G502,2)*F502</f>
        <v>0</v>
      </c>
      <c r="I502" s="194"/>
    </row>
    <row r="503" spans="2:9" ht="15">
      <c r="B503" s="4"/>
      <c r="C503" s="140"/>
      <c r="D503" s="6"/>
      <c r="E503" s="1"/>
      <c r="F503" s="8"/>
      <c r="G503" s="2"/>
      <c r="H503" s="46"/>
      <c r="I503" s="194"/>
    </row>
    <row r="504" spans="2:9" ht="45">
      <c r="B504" s="4" t="s">
        <v>524</v>
      </c>
      <c r="C504" s="140" t="s">
        <v>504</v>
      </c>
      <c r="D504" s="6" t="s">
        <v>476</v>
      </c>
      <c r="E504" s="1"/>
      <c r="F504" s="8"/>
      <c r="G504" s="2"/>
      <c r="H504" s="46"/>
      <c r="I504" s="194"/>
    </row>
    <row r="505" spans="2:9" ht="15">
      <c r="B505" s="4" t="s">
        <v>95</v>
      </c>
      <c r="C505" s="140" t="s">
        <v>495</v>
      </c>
      <c r="D505" s="6"/>
      <c r="E505" s="1" t="s">
        <v>36</v>
      </c>
      <c r="F505" s="8">
        <v>14</v>
      </c>
      <c r="G505" s="171"/>
      <c r="H505" s="46">
        <f>ROUND(G505,2)*F505</f>
        <v>0</v>
      </c>
      <c r="I505" s="194"/>
    </row>
    <row r="506" spans="2:9" ht="15">
      <c r="B506" s="4" t="s">
        <v>96</v>
      </c>
      <c r="C506" s="140" t="s">
        <v>500</v>
      </c>
      <c r="D506" s="6"/>
      <c r="E506" s="1" t="s">
        <v>36</v>
      </c>
      <c r="F506" s="8">
        <v>6</v>
      </c>
      <c r="G506" s="171"/>
      <c r="H506" s="46">
        <f>ROUND(G506,2)*F506</f>
        <v>0</v>
      </c>
      <c r="I506" s="194"/>
    </row>
    <row r="507" spans="2:9" ht="15">
      <c r="B507" s="4"/>
      <c r="C507" s="140"/>
      <c r="D507" s="6"/>
      <c r="E507" s="1"/>
      <c r="F507" s="8"/>
      <c r="G507" s="2"/>
      <c r="H507" s="46"/>
      <c r="I507" s="194"/>
    </row>
    <row r="508" spans="2:9" ht="30">
      <c r="B508" s="4" t="s">
        <v>526</v>
      </c>
      <c r="C508" s="140" t="s">
        <v>525</v>
      </c>
      <c r="D508" s="6" t="s">
        <v>476</v>
      </c>
      <c r="E508" s="1" t="s">
        <v>34</v>
      </c>
      <c r="F508" s="8">
        <v>6</v>
      </c>
      <c r="G508" s="171"/>
      <c r="H508" s="46">
        <f>ROUND(G508,2)*F508</f>
        <v>0</v>
      </c>
      <c r="I508" s="194"/>
    </row>
    <row r="509" spans="2:9" ht="15">
      <c r="B509" s="4"/>
      <c r="C509" s="140"/>
      <c r="D509" s="6"/>
      <c r="E509" s="1"/>
      <c r="F509" s="8"/>
      <c r="G509" s="2"/>
      <c r="H509" s="46"/>
      <c r="I509" s="194"/>
    </row>
    <row r="510" spans="2:9" ht="15">
      <c r="B510" s="4" t="s">
        <v>544</v>
      </c>
      <c r="C510" s="140" t="s">
        <v>507</v>
      </c>
      <c r="D510" s="6" t="s">
        <v>476</v>
      </c>
      <c r="E510" s="1" t="s">
        <v>37</v>
      </c>
      <c r="F510" s="8">
        <v>86</v>
      </c>
      <c r="G510" s="171"/>
      <c r="H510" s="46">
        <f>ROUND(G510,2)*F510</f>
        <v>0</v>
      </c>
      <c r="I510" s="194"/>
    </row>
    <row r="511" spans="2:9" ht="16.5" thickBot="1">
      <c r="B511" s="44"/>
      <c r="C511" s="93" t="s">
        <v>527</v>
      </c>
      <c r="D511" s="31"/>
      <c r="E511" s="31"/>
      <c r="F511" s="31"/>
      <c r="G511" s="116"/>
      <c r="H511" s="125">
        <f>SUM(H473:H510)</f>
        <v>0</v>
      </c>
      <c r="I511" s="194"/>
    </row>
    <row r="512" spans="2:9" ht="16.5" thickTop="1">
      <c r="B512" s="65"/>
      <c r="C512" s="155" t="s">
        <v>395</v>
      </c>
      <c r="D512" s="66"/>
      <c r="E512" s="62"/>
      <c r="F512" s="62"/>
      <c r="G512" s="129"/>
      <c r="H512" s="129"/>
      <c r="I512" s="194"/>
    </row>
    <row r="513" spans="2:9" ht="18">
      <c r="B513" s="178" t="s">
        <v>400</v>
      </c>
      <c r="C513" s="156" t="s">
        <v>406</v>
      </c>
      <c r="D513" s="67"/>
      <c r="E513" s="63"/>
      <c r="F513" s="63"/>
      <c r="G513" s="129"/>
      <c r="H513" s="128"/>
      <c r="I513" s="194"/>
    </row>
    <row r="514" spans="2:9" ht="16.5" thickBot="1">
      <c r="B514" s="44" t="str">
        <f>B7</f>
        <v>A</v>
      </c>
      <c r="C514" s="157" t="str">
        <f>C7</f>
        <v>SCOTLAND AVENUE -  from Wentworth St.  to Lilac St. MAJOR REHABILITATION</v>
      </c>
      <c r="D514" s="68"/>
      <c r="E514" s="69"/>
      <c r="F514" s="69"/>
      <c r="G514" s="158" t="s">
        <v>396</v>
      </c>
      <c r="H514" s="125">
        <f>H82</f>
        <v>0</v>
      </c>
      <c r="I514" s="194"/>
    </row>
    <row r="515" spans="2:9" ht="17.25" thickBot="1" thickTop="1">
      <c r="B515" s="76" t="str">
        <f>B83</f>
        <v>B</v>
      </c>
      <c r="C515" s="159" t="str">
        <f>C83</f>
        <v>MATHERS AVENUE -  from Lindsay St.  to Campbell St. CRACK AND SEAT</v>
      </c>
      <c r="D515" s="74"/>
      <c r="E515" s="77"/>
      <c r="F515" s="77"/>
      <c r="G515" s="158" t="s">
        <v>396</v>
      </c>
      <c r="H515" s="130">
        <f>H150</f>
        <v>0</v>
      </c>
      <c r="I515" s="194"/>
    </row>
    <row r="516" spans="2:9" ht="17.25" thickBot="1" thickTop="1">
      <c r="B516" s="76" t="str">
        <f>B151</f>
        <v>C</v>
      </c>
      <c r="C516" s="159" t="str">
        <f>C151</f>
        <v>WINDERMERE AVENUE -  from Pembina Hwy.  to Rockman St. MAJOR REHABILITATION</v>
      </c>
      <c r="D516" s="74"/>
      <c r="E516" s="77"/>
      <c r="F516" s="77"/>
      <c r="G516" s="158" t="s">
        <v>396</v>
      </c>
      <c r="H516" s="130">
        <f>H223</f>
        <v>0</v>
      </c>
      <c r="I516" s="194"/>
    </row>
    <row r="517" spans="2:9" ht="17.25" thickBot="1" thickTop="1">
      <c r="B517" s="73">
        <f>B152</f>
        <v>0</v>
      </c>
      <c r="C517" s="159"/>
      <c r="D517" s="74"/>
      <c r="E517" s="77"/>
      <c r="F517" s="75" t="s">
        <v>407</v>
      </c>
      <c r="G517" s="158" t="s">
        <v>445</v>
      </c>
      <c r="H517" s="130">
        <f>SUM(H514:H516)</f>
        <v>0</v>
      </c>
      <c r="I517" s="194"/>
    </row>
    <row r="518" spans="2:9" ht="18.75" thickTop="1">
      <c r="B518" s="61" t="s">
        <v>405</v>
      </c>
      <c r="C518" s="156" t="s">
        <v>560</v>
      </c>
      <c r="D518" s="67"/>
      <c r="E518" s="63"/>
      <c r="F518" s="63"/>
      <c r="G518" s="129"/>
      <c r="H518" s="128"/>
      <c r="I518" s="194"/>
    </row>
    <row r="519" spans="2:9" ht="16.5" thickBot="1">
      <c r="B519" s="44" t="str">
        <f>B225</f>
        <v>D</v>
      </c>
      <c r="C519" s="157" t="str">
        <f>C225</f>
        <v>CENTENNIAL STREET -  from Mathers Ave.  to Taylor Ave. CRACK AND SEAT</v>
      </c>
      <c r="D519" s="68"/>
      <c r="E519" s="69"/>
      <c r="F519" s="69"/>
      <c r="G519" s="158" t="s">
        <v>396</v>
      </c>
      <c r="H519" s="125">
        <f>H287</f>
        <v>0</v>
      </c>
      <c r="I519" s="194"/>
    </row>
    <row r="520" spans="2:9" ht="17.25" thickBot="1" thickTop="1">
      <c r="B520" s="76" t="str">
        <f>B288</f>
        <v>E</v>
      </c>
      <c r="C520" s="157" t="str">
        <f>C288</f>
        <v>DUDLEY AVENUE -  from Guelph St.  to Harrow St. CRACK AND SEAT</v>
      </c>
      <c r="D520" s="74"/>
      <c r="E520" s="77"/>
      <c r="F520" s="77"/>
      <c r="G520" s="158" t="s">
        <v>396</v>
      </c>
      <c r="H520" s="130">
        <f>H350</f>
        <v>0</v>
      </c>
      <c r="I520" s="194"/>
    </row>
    <row r="521" spans="2:9" ht="17.25" thickBot="1" thickTop="1">
      <c r="B521" s="32" t="str">
        <f>B351</f>
        <v>F</v>
      </c>
      <c r="C521" s="157" t="str">
        <f>C351</f>
        <v>LORETTE AVENUE -  from Harrow St. to Stafford St. RECONSTRUCTION</v>
      </c>
      <c r="D521" s="110"/>
      <c r="E521" s="111"/>
      <c r="F521" s="111"/>
      <c r="G521" s="158" t="s">
        <v>396</v>
      </c>
      <c r="H521" s="128">
        <f>H420</f>
        <v>0</v>
      </c>
      <c r="I521" s="194"/>
    </row>
    <row r="522" spans="2:9" ht="17.25" thickBot="1" thickTop="1">
      <c r="B522" s="70"/>
      <c r="C522" s="157"/>
      <c r="D522" s="74"/>
      <c r="E522" s="77"/>
      <c r="F522" s="71" t="s">
        <v>408</v>
      </c>
      <c r="G522" s="158" t="s">
        <v>445</v>
      </c>
      <c r="H522" s="125">
        <f>SUM(H519:H521)</f>
        <v>0</v>
      </c>
      <c r="I522" s="194"/>
    </row>
    <row r="523" spans="2:9" ht="18.75" thickTop="1">
      <c r="B523" s="61" t="s">
        <v>471</v>
      </c>
      <c r="C523" s="156" t="s">
        <v>529</v>
      </c>
      <c r="D523" s="60"/>
      <c r="E523" s="60"/>
      <c r="F523" s="60"/>
      <c r="G523" s="160"/>
      <c r="H523" s="160"/>
      <c r="I523" s="194"/>
    </row>
    <row r="524" spans="2:9" ht="16.5" thickBot="1">
      <c r="B524" s="61" t="s">
        <v>472</v>
      </c>
      <c r="C524" s="157" t="str">
        <f>+C422</f>
        <v>SCOTLAND AVE. (Wentworth Street to Lilac Street) - Combined Sewer Renewal:</v>
      </c>
      <c r="D524" s="161"/>
      <c r="E524" s="161"/>
      <c r="F524" s="161"/>
      <c r="G524" s="158" t="s">
        <v>396</v>
      </c>
      <c r="H524" s="125">
        <f>+H469</f>
        <v>0</v>
      </c>
      <c r="I524" s="194"/>
    </row>
    <row r="525" spans="2:9" ht="17.25" thickBot="1" thickTop="1">
      <c r="B525" s="61" t="s">
        <v>473</v>
      </c>
      <c r="C525" s="157" t="str">
        <f>+C470</f>
        <v>  LORETTE AVE. (Harrow Street to Stafford Street) - Combined Sewer Renewal:</v>
      </c>
      <c r="D525" s="161"/>
      <c r="E525" s="161"/>
      <c r="F525" s="161"/>
      <c r="G525" s="158" t="s">
        <v>396</v>
      </c>
      <c r="H525" s="131">
        <f>+H511</f>
        <v>0</v>
      </c>
      <c r="I525" s="194"/>
    </row>
    <row r="526" spans="2:9" ht="17.25" thickBot="1" thickTop="1">
      <c r="B526" s="73"/>
      <c r="C526" s="159"/>
      <c r="D526" s="74"/>
      <c r="E526" s="77"/>
      <c r="F526" s="71" t="s">
        <v>474</v>
      </c>
      <c r="G526" s="158" t="s">
        <v>445</v>
      </c>
      <c r="H526" s="130">
        <f>SUM(H524:H525)</f>
        <v>0</v>
      </c>
      <c r="I526" s="194"/>
    </row>
    <row r="527" spans="2:9" ht="17.25" thickBot="1" thickTop="1">
      <c r="B527" s="73"/>
      <c r="C527" s="159"/>
      <c r="D527" s="74"/>
      <c r="E527" s="77"/>
      <c r="F527" s="75"/>
      <c r="G527" s="162"/>
      <c r="H527" s="130"/>
      <c r="I527" s="194"/>
    </row>
    <row r="528" spans="2:8" ht="16.5" thickTop="1">
      <c r="B528" s="190"/>
      <c r="C528" s="191"/>
      <c r="D528" s="179"/>
      <c r="E528" s="180"/>
      <c r="F528" s="181"/>
      <c r="G528" s="182"/>
      <c r="H528" s="183"/>
    </row>
    <row r="529" spans="2:8" ht="15.75">
      <c r="B529" s="168" t="s">
        <v>558</v>
      </c>
      <c r="C529" s="48"/>
      <c r="D529" s="48"/>
      <c r="E529" s="50" t="s">
        <v>397</v>
      </c>
      <c r="F529" s="184">
        <f>SUM(H522,H517,H526)</f>
        <v>0</v>
      </c>
      <c r="G529" s="117"/>
      <c r="H529" s="185"/>
    </row>
    <row r="530" spans="2:8" ht="15.75">
      <c r="B530" s="168"/>
      <c r="C530" s="48"/>
      <c r="D530" s="48"/>
      <c r="E530" s="50"/>
      <c r="F530" s="184"/>
      <c r="G530" s="117"/>
      <c r="H530" s="185"/>
    </row>
    <row r="531" spans="2:8" ht="27" customHeight="1">
      <c r="B531" s="168" t="s">
        <v>398</v>
      </c>
      <c r="C531" s="48"/>
      <c r="D531" s="186"/>
      <c r="E531" s="48"/>
      <c r="F531" s="48"/>
      <c r="G531" s="187"/>
      <c r="H531" s="169"/>
    </row>
    <row r="532" spans="2:8" ht="24" customHeight="1">
      <c r="B532" s="192" t="s">
        <v>399</v>
      </c>
      <c r="C532" s="48"/>
      <c r="D532" s="186"/>
      <c r="E532" s="48"/>
      <c r="F532" s="48"/>
      <c r="G532" s="187"/>
      <c r="H532" s="169"/>
    </row>
    <row r="533" spans="2:8" ht="18.75" customHeight="1">
      <c r="B533" s="193"/>
      <c r="C533" s="72"/>
      <c r="D533" s="188"/>
      <c r="E533" s="72"/>
      <c r="F533" s="72"/>
      <c r="G533" s="189"/>
      <c r="H533" s="170"/>
    </row>
    <row r="534" ht="12.75">
      <c r="H534" s="132"/>
    </row>
  </sheetData>
  <sheetProtection password="DEDC" sheet="1" objects="1" scenarios="1"/>
  <dataValidations count="1">
    <dataValidation type="decimal" operator="greaterThan" allowBlank="1" showInputMessage="1" showErrorMessage="1" errorTitle="Illegal Entry" error="No unit prices below 0 (negative) will be accepted" sqref="G1:G65536">
      <formula1>0</formula1>
    </dataValidation>
  </dataValidations>
  <printOptions/>
  <pageMargins left="0.64" right="0.25" top="0.8" bottom="0.89" header="0.25" footer="0.25"/>
  <pageSetup fitToHeight="0" horizontalDpi="600" verticalDpi="600" orientation="portrait" scale="62" r:id="rId1"/>
  <headerFooter alignWithMargins="0">
    <oddHeader>&amp;LThe City of Winnipeg
Bid Opportunity No. 183-2004&amp;RBid Submission
Page &amp;P+3 of 23
</oddHeader>
    <oddFooter>&amp;R________________________
Name of Bidder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/>
  <cp:lastModifiedBy>cdyck</cp:lastModifiedBy>
  <cp:lastPrinted>2004-05-28T20:59:00Z</cp:lastPrinted>
  <dcterms:created xsi:type="dcterms:W3CDTF">2000-01-26T18:56:05Z</dcterms:created>
  <dcterms:modified xsi:type="dcterms:W3CDTF">2004-05-28T21:05:23Z</dcterms:modified>
  <cp:category/>
  <cp:version/>
  <cp:contentType/>
  <cp:contentStatus/>
</cp:coreProperties>
</file>